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\Kukel\BEL II\2018-01-01\"/>
    </mc:Choice>
  </mc:AlternateContent>
  <bookViews>
    <workbookView xWindow="0" yWindow="0" windowWidth="23040" windowHeight="10212"/>
  </bookViews>
  <sheets>
    <sheet name="KFO-KB" sheetId="1" r:id="rId1"/>
  </sheets>
  <definedNames>
    <definedName name="_xlnm.Print_Titles" localSheetId="0">'KFO-KB'!$7:$8</definedName>
  </definedNames>
  <calcPr calcId="15251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7" i="1"/>
  <c r="O20" i="1"/>
  <c r="O27" i="1"/>
  <c r="O29" i="1"/>
  <c r="O30" i="1"/>
  <c r="O31" i="1"/>
  <c r="O33" i="1"/>
  <c r="O34" i="1"/>
  <c r="O35" i="1"/>
  <c r="O37" i="1"/>
  <c r="O38" i="1"/>
  <c r="O39" i="1"/>
  <c r="O40" i="1"/>
  <c r="O41" i="1"/>
  <c r="O42" i="1"/>
  <c r="O43" i="1"/>
  <c r="O46" i="1"/>
  <c r="O47" i="1"/>
  <c r="H11" i="1"/>
  <c r="H12" i="1"/>
  <c r="H13" i="1"/>
  <c r="H14" i="1"/>
  <c r="H15" i="1"/>
  <c r="H16" i="1"/>
  <c r="H17" i="1"/>
  <c r="H22" i="1"/>
  <c r="H23" i="1"/>
  <c r="H24" i="1"/>
  <c r="H25" i="1"/>
  <c r="H26" i="1"/>
  <c r="H27" i="1"/>
  <c r="H28" i="1"/>
  <c r="H29" i="1"/>
  <c r="H30" i="1"/>
  <c r="H31" i="1"/>
  <c r="H33" i="1"/>
  <c r="H34" i="1"/>
  <c r="H39" i="1"/>
  <c r="H40" i="1"/>
  <c r="H43" i="1"/>
  <c r="H46" i="1"/>
  <c r="H49" i="1"/>
  <c r="H50" i="1"/>
  <c r="G9" i="1" l="1"/>
  <c r="G10" i="1"/>
  <c r="G12" i="1"/>
  <c r="G13" i="1"/>
  <c r="G14" i="1"/>
  <c r="G16" i="1"/>
  <c r="G17" i="1"/>
  <c r="G18" i="1"/>
  <c r="G20" i="1"/>
  <c r="G22" i="1"/>
  <c r="G24" i="1"/>
  <c r="G25" i="1"/>
  <c r="G26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N9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</calcChain>
</file>

<file path=xl/sharedStrings.xml><?xml version="1.0" encoding="utf-8"?>
<sst xmlns="http://schemas.openxmlformats.org/spreadsheetml/2006/main" count="205" uniqueCount="191">
  <si>
    <t>L-Nr.</t>
  </si>
  <si>
    <t>Leistungsbezeichnung</t>
  </si>
  <si>
    <t>(KURZTEXT)</t>
  </si>
  <si>
    <t>001 0</t>
  </si>
  <si>
    <t>Modell</t>
  </si>
  <si>
    <t>011 2</t>
  </si>
  <si>
    <t>Fixator</t>
  </si>
  <si>
    <t>012 0</t>
  </si>
  <si>
    <t>Mittelwertartikulator</t>
  </si>
  <si>
    <t>021 3</t>
  </si>
  <si>
    <t>022 0</t>
  </si>
  <si>
    <t>160 0</t>
  </si>
  <si>
    <t>161 0</t>
  </si>
  <si>
    <t>Zahnfleisch Kunststoff</t>
  </si>
  <si>
    <t>201 0</t>
  </si>
  <si>
    <t>Metallbasis</t>
  </si>
  <si>
    <t>202 1</t>
  </si>
  <si>
    <t>202 5</t>
  </si>
  <si>
    <t>Kralle</t>
  </si>
  <si>
    <t>202 6</t>
  </si>
  <si>
    <t>202 7</t>
  </si>
  <si>
    <t>Auflage</t>
  </si>
  <si>
    <t>202 8</t>
  </si>
  <si>
    <t>203 1</t>
  </si>
  <si>
    <t>204 1</t>
  </si>
  <si>
    <t>205 0</t>
  </si>
  <si>
    <t>Bonwillklammer</t>
  </si>
  <si>
    <t>208 1</t>
  </si>
  <si>
    <t>Rückenschutzplatte</t>
  </si>
  <si>
    <t>208 2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</si>
  <si>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</si>
  <si>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</si>
  <si>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</si>
  <si>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</si>
  <si>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</si>
  <si>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</si>
  <si>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</si>
  <si>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</si>
  <si>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</si>
  <si>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</si>
  <si>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</si>
  <si>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</si>
  <si>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808 0</t>
  </si>
  <si>
    <t>809 0</t>
  </si>
  <si>
    <t>Vollständige Unterfütterung</t>
  </si>
  <si>
    <t>933 0</t>
  </si>
  <si>
    <t>Versandkosten</t>
  </si>
  <si>
    <t>970 0</t>
  </si>
  <si>
    <t>155 0</t>
  </si>
  <si>
    <t>164 0</t>
  </si>
  <si>
    <t>165 0</t>
  </si>
  <si>
    <t>Bisswall</t>
  </si>
  <si>
    <t>Vestibuläre Verblendung Kunststoff</t>
  </si>
  <si>
    <t>Ney-Stiel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</si>
  <si>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</si>
  <si>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</si>
  <si>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</si>
  <si>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</si>
  <si>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</si>
  <si>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</si>
  <si>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</si>
  <si>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</si>
  <si>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</si>
  <si>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</si>
  <si>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</si>
  <si>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</si>
  <si>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</si>
  <si>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</si>
  <si>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Spezialschraube einarbeiten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</si>
  <si>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</si>
  <si>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</si>
  <si>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</si>
  <si>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</si>
  <si>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</si>
  <si>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</si>
  <si>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</si>
  <si>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</si>
  <si>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</si>
  <si>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</si>
  <si>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</si>
  <si>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</si>
  <si>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</si>
  <si>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</si>
  <si>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</si>
  <si>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</si>
  <si>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</si>
  <si>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</si>
  <si>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</si>
  <si>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</si>
  <si>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</si>
  <si>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</si>
  <si>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</si>
  <si>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-</t>
  </si>
  <si>
    <t>HÖCHSTPREISLISTE</t>
  </si>
  <si>
    <t>gültig ab 01.01.09</t>
  </si>
  <si>
    <t>208 3</t>
  </si>
  <si>
    <t>212 0</t>
  </si>
  <si>
    <t>302 0</t>
  </si>
  <si>
    <t>303 0</t>
  </si>
  <si>
    <t>Aufstellen Metall je Zahn</t>
  </si>
  <si>
    <t>362 0</t>
  </si>
  <si>
    <t>Fertigstellen je Zahn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</si>
  <si>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</si>
  <si>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</si>
  <si>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</si>
  <si>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</si>
  <si>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</si>
  <si>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</si>
  <si>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</si>
  <si>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</si>
  <si>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</si>
  <si>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</si>
  <si>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</si>
  <si>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</si>
  <si>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</si>
  <si>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</si>
  <si>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</si>
  <si>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</si>
  <si>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</si>
  <si>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</si>
  <si>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</si>
  <si>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</si>
  <si>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>BMP 01.01.2010</t>
  </si>
  <si>
    <t xml:space="preserve">     Berechnungsgrundlage ist das Gewicht des Rohlings)</t>
  </si>
  <si>
    <t>Die Kosten für sonstige Materialien sind mit den Vergütungen für die einzelnen Leistungen abgegolten.</t>
  </si>
  <si>
    <t>gültig ab 01.01.13</t>
  </si>
  <si>
    <t>gewerbl. Labore</t>
  </si>
  <si>
    <t>Praxis-labore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</si>
  <si>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</si>
  <si>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</si>
  <si>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</si>
  <si>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</si>
  <si>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</si>
  <si>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</si>
  <si>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</si>
  <si>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</si>
  <si>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</si>
  <si>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</si>
  <si>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LE Einfügen Regulierungs- o. Halteelement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</si>
  <si>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</si>
  <si>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</si>
  <si>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</si>
  <si>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</si>
  <si>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</si>
  <si>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</si>
  <si>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</si>
  <si>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</si>
  <si>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Set-up Modell für KFO</t>
  </si>
  <si>
    <t>Basis aus Kunststoff/Bissregistrierung</t>
  </si>
  <si>
    <t>Zahnfleisch Komposit</t>
  </si>
  <si>
    <t>Umgehungsbügel bei Diastema</t>
  </si>
  <si>
    <t>Zuschlag einzelne gegossene Klammer</t>
  </si>
  <si>
    <t>Verbindungselement/intramaxillär</t>
  </si>
  <si>
    <t>Verbindungselemente/intermaxillär</t>
  </si>
  <si>
    <t>Metallzahn gegossen</t>
  </si>
  <si>
    <t>Metallkaufläche gegossen</t>
  </si>
  <si>
    <t>Aufstellen Wachs o. Kunststoff je Zahn</t>
  </si>
  <si>
    <t>380 5</t>
  </si>
  <si>
    <t>Gebogene Auflage</t>
  </si>
  <si>
    <t>Teilunterfütterung einer Basis</t>
  </si>
  <si>
    <t>Vestibuläre Verblendung Komposit</t>
  </si>
  <si>
    <t>LE Rückenschutzplatte einarbeiten</t>
  </si>
  <si>
    <t>in €</t>
  </si>
  <si>
    <t>Konditionierung je Zahn/Flügel</t>
  </si>
  <si>
    <t>Einfache gebogene Halte-/Stützvorrichtg.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</si>
  <si>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</si>
  <si>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</si>
  <si>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</si>
  <si>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</si>
  <si>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</si>
  <si>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</si>
  <si>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</si>
  <si>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</si>
  <si>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</si>
  <si>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Metallverbindung (KFO)</t>
  </si>
  <si>
    <r>
      <t xml:space="preserve">LE Halte- </t>
    </r>
    <r>
      <rPr>
        <sz val="10"/>
        <rFont val="Arial"/>
        <family val="2"/>
      </rPr>
      <t>u./o</t>
    </r>
    <r>
      <rPr>
        <sz val="10"/>
        <color indexed="8"/>
        <rFont val="Arial"/>
        <family val="2"/>
      </rPr>
      <t>. Stützvorrichtg. einarbeiten</t>
    </r>
  </si>
  <si>
    <t>Grundeinheit/Instands. KFO o. Aufbissb.</t>
  </si>
  <si>
    <t>LE Erneuerung eines Elementes/intermaxillär</t>
  </si>
  <si>
    <t>Verarbeitungsaufwand NEM-Legierung</t>
  </si>
  <si>
    <t>nach § 88 Abs. 2  SGB V  (zahntechnische Leistungen ohne zahntechnische Leistungen                                       für Zahnersatz, Zahnkronen und Suprakonstruktionen)</t>
  </si>
  <si>
    <t>nur KFO/KB</t>
  </si>
  <si>
    <r>
      <t xml:space="preserve">BEL II - 2014 </t>
    </r>
    <r>
      <rPr>
        <b/>
        <sz val="14"/>
        <rFont val="Arial"/>
        <family val="2"/>
      </rPr>
      <t xml:space="preserve"> (gültig ab 01.01.2018)</t>
    </r>
  </si>
  <si>
    <t>gültig ab 01.01.18</t>
  </si>
  <si>
    <t xml:space="preserve">     zuzüglich eines Zuschlages von 7%)</t>
  </si>
  <si>
    <t>Neben den Vergütungen für die einzelnen zahntechnischen Leistungen können Materialkosten unter Angabe von</t>
  </si>
  <si>
    <t>Art, Menge, Hersteller und Preis wie folgt abgerechnet werden:</t>
  </si>
  <si>
    <t>a)  Kosten für künstliche Zähne (Listenpreis des Zahnherstellers für den Einzelzahn zuzüglich eines Aufschlages von 15%)</t>
  </si>
  <si>
    <t>b)  Kosten für Konfektionsfertigteile (berechnungsfähig sind die am Tage der Rechnungslegung gültigen Preise der Lieferfirmen</t>
  </si>
  <si>
    <t>c)  Kosten für edelmetallhaltige Dentallegierungen (Listenpreis der Scheideanstalt am Liefertag zzgl. eines Aufschlages von 5%;</t>
  </si>
  <si>
    <t>d)  Kosten für Weich- und Sonderkunststoffe (je Prothese 17,90 € Materialkosten abrechnungsfähig)</t>
  </si>
  <si>
    <t>Zweiarm. geg. Halte- u. Stützvorricht./Aufl.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</si>
</sst>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General_)"/>
  </numFmts>
  <fonts count="17" x14ac:knownFonts="1">
    <font>
      <sz val="10"/>
      <name val="MS Sans Serif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horizontal="justify"/>
    </xf>
    <xf numFmtId="164" fontId="1" fillId="0" borderId="0" applyFont="0" applyFill="0" applyBorder="0" applyProtection="0">
      <alignment horizontal="right" vertical="center"/>
    </xf>
  </cellStyleXfs>
  <cellXfs count="59">
    <xf numFmtId="0" fontId="0" fillId="0" borderId="0" xfId="0">
      <alignment horizontal="justify"/>
    </xf>
    <xf numFmtId="0" fontId="3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justify" vertical="center"/>
    </xf>
    <xf numFmtId="2" fontId="3" fillId="0" borderId="1" xfId="0" applyNumberFormat="1" applyFont="1" applyFill="1" applyBorder="1" applyAlignment="1">
      <alignment horizontal="justify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5" fillId="0" borderId="2" xfId="0" applyFont="1" applyBorder="1" applyAlignment="1">
      <alignment horizontal="justify" vertical="center"/>
    </xf>
    <xf numFmtId="165" fontId="3" fillId="0" borderId="7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>
      <alignment horizontal="justify" vertical="center"/>
    </xf>
    <xf numFmtId="165" fontId="3" fillId="0" borderId="9" xfId="0" applyNumberFormat="1" applyFont="1" applyBorder="1" applyAlignment="1" applyProtection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2" fontId="1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justify" vertical="center"/>
    </xf>
    <xf numFmtId="2" fontId="13" fillId="0" borderId="0" xfId="0" applyNumberFormat="1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19" zoomScaleNormal="100" workbookViewId="0">
      <selection activeCell="K49" sqref="K49"/>
    </sheetView>
  </sheetViews>
  <sheetFormatPr baseColWidth="10" defaultColWidth="11.44140625" defaultRowHeight="13.2" x14ac:dyDescent="0.25"/>
  <cols>
    <col min="1" max="1" width="5.88671875" style="4" customWidth="1"/>
    <col min="2" max="2" width="37.21875" style="1" customWidth="1"/>
    <col min="3" max="3" width="0.5546875" style="1" customWidth="1"/>
    <col min="4" max="4" width="11.44140625" style="6" hidden="1" customWidth="1"/>
    <col min="5" max="5" width="7.5546875" style="6" hidden="1" customWidth="1"/>
    <col min="6" max="6" width="7.88671875" style="6" customWidth="1"/>
    <col min="7" max="7" width="11.44140625" style="6" hidden="1" customWidth="1"/>
    <col min="8" max="8" width="7.88671875" style="6" customWidth="1"/>
    <col min="9" max="9" width="1.77734375" style="6" customWidth="1"/>
    <col min="10" max="10" width="5.88671875" style="1" customWidth="1"/>
    <col min="11" max="11" width="37.77734375" style="1" customWidth="1"/>
    <col min="12" max="12" width="0.5546875" style="1" customWidth="1"/>
    <col min="13" max="13" width="7.88671875" style="1" customWidth="1"/>
    <col min="14" max="14" width="11.44140625" style="1" hidden="1" customWidth="1"/>
    <col min="15" max="15" width="7.88671875" style="1" customWidth="1"/>
    <col min="16" max="16" width="6.88671875" style="1" customWidth="1"/>
    <col min="17" max="16384" width="11.44140625" style="1"/>
  </cols>
  <sheetData>
    <row r="1" spans="1:16" ht="28.8" customHeight="1" x14ac:dyDescent="0.25">
      <c r="A1" s="14" t="s">
        <v>181</v>
      </c>
      <c r="B1" s="9"/>
      <c r="D1" s="15"/>
      <c r="M1" s="58" t="s">
        <v>180</v>
      </c>
      <c r="N1" s="58"/>
      <c r="O1" s="58"/>
    </row>
    <row r="2" spans="1:16" ht="24" customHeight="1" x14ac:dyDescent="0.25">
      <c r="A2" s="37" t="s">
        <v>128</v>
      </c>
      <c r="B2" s="45"/>
      <c r="C2" s="45"/>
      <c r="D2" s="45"/>
      <c r="E2" s="45"/>
      <c r="F2" s="45"/>
      <c r="G2" s="45"/>
    </row>
    <row r="3" spans="1:16" ht="23.25" customHeight="1" x14ac:dyDescent="0.25">
      <c r="A3" s="16" t="s">
        <v>93</v>
      </c>
      <c r="B3" s="17"/>
    </row>
    <row r="4" spans="1:16" s="47" customFormat="1" ht="43.8" customHeight="1" x14ac:dyDescent="0.25">
      <c r="A4" s="56" t="s">
        <v>179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6" s="5" customFormat="1" ht="19.8" customHeight="1" x14ac:dyDescent="0.25">
      <c r="A5" s="18"/>
      <c r="B5" s="17"/>
      <c r="C5" s="1"/>
      <c r="D5" s="19"/>
      <c r="E5" s="19"/>
      <c r="F5" s="19"/>
      <c r="G5" s="19"/>
      <c r="H5" s="19"/>
      <c r="I5" s="19"/>
    </row>
    <row r="6" spans="1:16" s="5" customFormat="1" ht="32.25" customHeight="1" x14ac:dyDescent="0.25">
      <c r="A6" s="18"/>
      <c r="B6" s="17"/>
      <c r="C6" s="1"/>
      <c r="D6" s="19"/>
      <c r="E6" s="19"/>
      <c r="F6" s="34" t="s">
        <v>126</v>
      </c>
      <c r="G6" s="35" t="s">
        <v>126</v>
      </c>
      <c r="H6" s="34" t="s">
        <v>127</v>
      </c>
      <c r="I6" s="19"/>
      <c r="M6" s="34" t="s">
        <v>126</v>
      </c>
      <c r="O6" s="34" t="s">
        <v>127</v>
      </c>
    </row>
    <row r="7" spans="1:16" ht="28.5" customHeight="1" x14ac:dyDescent="0.25">
      <c r="A7" s="48" t="s">
        <v>0</v>
      </c>
      <c r="B7" s="12" t="s">
        <v>1</v>
      </c>
      <c r="C7" s="12"/>
      <c r="D7" s="13" t="s">
        <v>94</v>
      </c>
      <c r="E7" s="13" t="s">
        <v>122</v>
      </c>
      <c r="F7" s="13" t="s">
        <v>182</v>
      </c>
      <c r="G7" s="36" t="s">
        <v>125</v>
      </c>
      <c r="H7" s="13" t="s">
        <v>182</v>
      </c>
      <c r="I7" s="26"/>
      <c r="J7" s="48" t="s">
        <v>0</v>
      </c>
      <c r="K7" s="12" t="s">
        <v>1</v>
      </c>
      <c r="L7" s="12"/>
      <c r="M7" s="13" t="s">
        <v>182</v>
      </c>
      <c r="N7" s="13" t="s">
        <v>125</v>
      </c>
      <c r="O7" s="13" t="s">
        <v>182</v>
      </c>
    </row>
    <row r="8" spans="1:16" ht="13.5" customHeight="1" thickBot="1" x14ac:dyDescent="0.3">
      <c r="A8" s="49"/>
      <c r="B8" s="31" t="s">
        <v>2</v>
      </c>
      <c r="C8" s="50"/>
      <c r="D8" s="51"/>
      <c r="E8" s="49"/>
      <c r="F8" s="55" t="s">
        <v>162</v>
      </c>
      <c r="G8" s="52"/>
      <c r="H8" s="55" t="s">
        <v>162</v>
      </c>
      <c r="I8" s="25"/>
      <c r="J8" s="49"/>
      <c r="K8" s="31" t="s">
        <v>2</v>
      </c>
      <c r="L8" s="33"/>
      <c r="M8" s="55" t="s">
        <v>162</v>
      </c>
      <c r="N8" s="49"/>
      <c r="O8" s="55" t="s">
        <v>162</v>
      </c>
    </row>
    <row r="9" spans="1:16" s="9" customFormat="1" ht="15.9" customHeight="1" thickTop="1" x14ac:dyDescent="0.25">
      <c r="A9" s="7" t="s">
        <v>3</v>
      </c>
      <c r="B9" s="30" t="s">
        <v>4</v>
      </c>
      <c r="C9" s="32"/>
      <c r="D9" s="8">
        <v>5</v>
      </c>
      <c r="E9" s="24">
        <v>5.21</v>
      </c>
      <c r="F9" s="53">
        <v>6.21</v>
      </c>
      <c r="G9" s="54">
        <f>F9*100/E9</f>
        <v>119.19385796545106</v>
      </c>
      <c r="H9" s="53">
        <v>5.89</v>
      </c>
      <c r="I9" s="42"/>
      <c r="J9" s="3" t="s">
        <v>110</v>
      </c>
      <c r="K9" s="2" t="s">
        <v>170</v>
      </c>
      <c r="L9" s="2"/>
      <c r="M9" s="53">
        <v>27.91</v>
      </c>
      <c r="N9" s="54" t="e">
        <f>M9*100/#REF!</f>
        <v>#REF!</v>
      </c>
      <c r="O9" s="53">
        <f t="shared" ref="O9:O47" si="0">ROUND(M9*0.95,2)</f>
        <v>26.51</v>
      </c>
      <c r="P9" s="43"/>
    </row>
    <row r="10" spans="1:16" ht="15.9" customHeight="1" x14ac:dyDescent="0.25">
      <c r="A10" s="40" t="s">
        <v>54</v>
      </c>
      <c r="B10" s="11" t="s">
        <v>145</v>
      </c>
      <c r="C10" s="20"/>
      <c r="D10" s="8">
        <v>9.4499999999999993</v>
      </c>
      <c r="E10" s="8"/>
      <c r="F10" s="8">
        <v>12.64</v>
      </c>
      <c r="G10" s="8" t="e">
        <f>#REF!*100/#REF!</f>
        <v>#REF!</v>
      </c>
      <c r="H10" s="53">
        <v>12</v>
      </c>
      <c r="I10" s="42"/>
      <c r="J10" s="3" t="s">
        <v>111</v>
      </c>
      <c r="K10" s="2" t="s">
        <v>171</v>
      </c>
      <c r="L10" s="2"/>
      <c r="M10" s="8">
        <v>47.09</v>
      </c>
      <c r="N10" s="8" t="e">
        <f>M10*100/#REF!</f>
        <v>#REF!</v>
      </c>
      <c r="O10" s="53">
        <v>44.73</v>
      </c>
      <c r="P10" s="44"/>
    </row>
    <row r="11" spans="1:16" ht="15.9" customHeight="1" x14ac:dyDescent="0.25">
      <c r="A11" s="10" t="s">
        <v>55</v>
      </c>
      <c r="B11" s="11" t="s">
        <v>146</v>
      </c>
      <c r="C11" s="20"/>
      <c r="D11" s="8">
        <v>7.35</v>
      </c>
      <c r="E11" s="8"/>
      <c r="F11" s="8">
        <v>9.18</v>
      </c>
      <c r="G11" s="8"/>
      <c r="H11" s="53">
        <f t="shared" ref="H11:H50" si="1">ROUND(F11*0.95,2)</f>
        <v>8.7200000000000006</v>
      </c>
      <c r="I11" s="25"/>
      <c r="J11" s="3" t="s">
        <v>112</v>
      </c>
      <c r="K11" s="2" t="s">
        <v>113</v>
      </c>
      <c r="L11" s="20"/>
      <c r="M11" s="8">
        <v>75.66</v>
      </c>
      <c r="N11" s="8" t="e">
        <f>M11*100/#REF!</f>
        <v>#REF!</v>
      </c>
      <c r="O11" s="53">
        <f t="shared" si="0"/>
        <v>71.88</v>
      </c>
      <c r="P11" s="44"/>
    </row>
    <row r="12" spans="1:16" ht="15.9" customHeight="1" x14ac:dyDescent="0.25">
      <c r="A12" s="10" t="s">
        <v>56</v>
      </c>
      <c r="B12" s="11" t="s">
        <v>147</v>
      </c>
      <c r="C12" s="20"/>
      <c r="D12" s="8">
        <v>7.64</v>
      </c>
      <c r="E12" s="8"/>
      <c r="F12" s="8">
        <v>9.39</v>
      </c>
      <c r="G12" s="8" t="e">
        <f>#REF!*100/#REF!</f>
        <v>#REF!</v>
      </c>
      <c r="H12" s="53">
        <f t="shared" si="1"/>
        <v>8.92</v>
      </c>
      <c r="I12" s="25"/>
      <c r="J12" s="3" t="s">
        <v>114</v>
      </c>
      <c r="K12" s="2" t="s">
        <v>115</v>
      </c>
      <c r="L12" s="20"/>
      <c r="M12" s="8">
        <v>39.82</v>
      </c>
      <c r="N12" s="8" t="e">
        <f>M12*100/#REF!</f>
        <v>#REF!</v>
      </c>
      <c r="O12" s="53">
        <f t="shared" si="0"/>
        <v>37.83</v>
      </c>
      <c r="P12" s="44"/>
    </row>
    <row r="13" spans="1:16" ht="15.9" customHeight="1" x14ac:dyDescent="0.25">
      <c r="A13" s="10" t="s">
        <v>57</v>
      </c>
      <c r="B13" s="11" t="s">
        <v>58</v>
      </c>
      <c r="C13" s="21"/>
      <c r="D13" s="22">
        <v>6.87</v>
      </c>
      <c r="E13" s="22"/>
      <c r="F13" s="8">
        <v>8.17</v>
      </c>
      <c r="G13" s="8" t="e">
        <f>#REF!*100/#REF!</f>
        <v>#REF!</v>
      </c>
      <c r="H13" s="53">
        <f t="shared" si="1"/>
        <v>7.76</v>
      </c>
      <c r="I13" s="25"/>
      <c r="J13" s="3" t="s">
        <v>116</v>
      </c>
      <c r="K13" s="2" t="s">
        <v>117</v>
      </c>
      <c r="L13" s="20"/>
      <c r="M13" s="8">
        <v>44.82</v>
      </c>
      <c r="N13" s="8" t="e">
        <f>M13*100/#REF!</f>
        <v>#REF!</v>
      </c>
      <c r="O13" s="53">
        <f t="shared" si="0"/>
        <v>42.58</v>
      </c>
      <c r="P13" s="43"/>
    </row>
    <row r="14" spans="1:16" ht="15.9" customHeight="1" x14ac:dyDescent="0.25">
      <c r="A14" s="10" t="s">
        <v>5</v>
      </c>
      <c r="B14" s="11" t="s">
        <v>6</v>
      </c>
      <c r="C14" s="21"/>
      <c r="D14" s="22">
        <v>6.85</v>
      </c>
      <c r="E14" s="22">
        <v>6.77</v>
      </c>
      <c r="F14" s="8">
        <v>7.93</v>
      </c>
      <c r="G14" s="8" t="e">
        <f>#REF!*100/#REF!</f>
        <v>#REF!</v>
      </c>
      <c r="H14" s="53">
        <f t="shared" si="1"/>
        <v>7.53</v>
      </c>
      <c r="I14" s="25"/>
      <c r="J14" s="3" t="s">
        <v>118</v>
      </c>
      <c r="K14" s="2" t="s">
        <v>119</v>
      </c>
      <c r="L14" s="20"/>
      <c r="M14" s="8">
        <v>46.58</v>
      </c>
      <c r="N14" s="8" t="e">
        <f>M14*100/#REF!</f>
        <v>#REF!</v>
      </c>
      <c r="O14" s="53">
        <f t="shared" si="0"/>
        <v>44.25</v>
      </c>
      <c r="P14" s="43"/>
    </row>
    <row r="15" spans="1:16" ht="15.9" customHeight="1" x14ac:dyDescent="0.25">
      <c r="A15" s="10" t="s">
        <v>7</v>
      </c>
      <c r="B15" s="11" t="s">
        <v>8</v>
      </c>
      <c r="C15" s="20"/>
      <c r="D15" s="8">
        <v>7.33</v>
      </c>
      <c r="E15" s="22">
        <v>7.64</v>
      </c>
      <c r="F15" s="8">
        <v>9.1300000000000008</v>
      </c>
      <c r="G15" s="8"/>
      <c r="H15" s="53">
        <f t="shared" si="1"/>
        <v>8.67</v>
      </c>
      <c r="I15" s="25"/>
      <c r="J15" s="3" t="s">
        <v>120</v>
      </c>
      <c r="K15" s="2" t="s">
        <v>121</v>
      </c>
      <c r="L15" s="20"/>
      <c r="M15" s="8">
        <v>9.33</v>
      </c>
      <c r="N15" s="8" t="e">
        <f>M15*100/#REF!</f>
        <v>#REF!</v>
      </c>
      <c r="O15" s="53">
        <f t="shared" si="0"/>
        <v>8.86</v>
      </c>
      <c r="P15" s="43"/>
    </row>
    <row r="16" spans="1:16" ht="15.9" customHeight="1" x14ac:dyDescent="0.25">
      <c r="A16" s="10" t="s">
        <v>59</v>
      </c>
      <c r="B16" s="11" t="s">
        <v>60</v>
      </c>
      <c r="C16" s="23"/>
      <c r="D16" s="8">
        <v>18.12</v>
      </c>
      <c r="E16" s="22"/>
      <c r="F16" s="8">
        <v>21.01</v>
      </c>
      <c r="G16" s="8" t="e">
        <f>#REF!*100/#REF!</f>
        <v>#REF!</v>
      </c>
      <c r="H16" s="53">
        <f t="shared" si="1"/>
        <v>19.96</v>
      </c>
      <c r="I16" s="25"/>
      <c r="J16" s="3" t="s">
        <v>63</v>
      </c>
      <c r="K16" s="2" t="s">
        <v>64</v>
      </c>
      <c r="L16" s="20"/>
      <c r="M16" s="8">
        <v>16.88</v>
      </c>
      <c r="N16" s="8" t="e">
        <f>M16*100/#REF!</f>
        <v>#REF!</v>
      </c>
      <c r="O16" s="53">
        <v>16.03</v>
      </c>
      <c r="P16" s="43"/>
    </row>
    <row r="17" spans="1:16" ht="15.9" customHeight="1" x14ac:dyDescent="0.25">
      <c r="A17" s="10" t="s">
        <v>61</v>
      </c>
      <c r="B17" s="11" t="s">
        <v>62</v>
      </c>
      <c r="C17" s="23"/>
      <c r="D17" s="8">
        <v>6.22</v>
      </c>
      <c r="E17" s="22"/>
      <c r="F17" s="8">
        <v>7.74</v>
      </c>
      <c r="G17" s="8" t="e">
        <f>#REF!*100/#REF!</f>
        <v>#REF!</v>
      </c>
      <c r="H17" s="53">
        <f t="shared" si="1"/>
        <v>7.35</v>
      </c>
      <c r="I17" s="25"/>
      <c r="J17" s="3" t="s">
        <v>135</v>
      </c>
      <c r="K17" s="2" t="s">
        <v>172</v>
      </c>
      <c r="L17" s="20"/>
      <c r="M17" s="8">
        <v>20.37</v>
      </c>
      <c r="N17" s="8" t="e">
        <f>M17*100/#REF!</f>
        <v>#REF!</v>
      </c>
      <c r="O17" s="53">
        <f t="shared" si="0"/>
        <v>19.350000000000001</v>
      </c>
      <c r="P17" s="43"/>
    </row>
    <row r="18" spans="1:16" ht="15.9" customHeight="1" x14ac:dyDescent="0.25">
      <c r="A18" s="10" t="s">
        <v>9</v>
      </c>
      <c r="B18" s="11" t="s">
        <v>148</v>
      </c>
      <c r="C18" s="20"/>
      <c r="D18" s="8">
        <v>17.23</v>
      </c>
      <c r="E18" s="22">
        <v>17.8</v>
      </c>
      <c r="F18" s="8">
        <v>20.84</v>
      </c>
      <c r="G18" s="8" t="e">
        <f>#REF!*100/#REF!</f>
        <v>#REF!</v>
      </c>
      <c r="H18" s="53">
        <v>19.79</v>
      </c>
      <c r="I18" s="25"/>
      <c r="J18" s="3" t="s">
        <v>144</v>
      </c>
      <c r="K18" s="2" t="s">
        <v>173</v>
      </c>
      <c r="L18" s="20"/>
      <c r="M18" s="8">
        <v>47.1</v>
      </c>
      <c r="N18" s="8" t="e">
        <f>M18*100/#REF!</f>
        <v>#REF!</v>
      </c>
      <c r="O18" s="53">
        <v>44.74</v>
      </c>
      <c r="P18" s="43"/>
    </row>
    <row r="19" spans="1:16" ht="15.9" customHeight="1" x14ac:dyDescent="0.25">
      <c r="A19" s="40" t="s">
        <v>10</v>
      </c>
      <c r="B19" s="41" t="s">
        <v>51</v>
      </c>
      <c r="C19" s="20"/>
      <c r="D19" s="8">
        <v>4.92</v>
      </c>
      <c r="E19" s="22">
        <v>5.13</v>
      </c>
      <c r="F19" s="8">
        <v>6.01</v>
      </c>
      <c r="G19" s="8"/>
      <c r="H19" s="53">
        <v>5.7</v>
      </c>
      <c r="I19" s="25"/>
      <c r="J19" s="3" t="s">
        <v>65</v>
      </c>
      <c r="K19" s="2" t="s">
        <v>66</v>
      </c>
      <c r="L19" s="20"/>
      <c r="M19" s="8">
        <v>13.27</v>
      </c>
      <c r="N19" s="8" t="e">
        <f>M19*100/#REF!</f>
        <v>#REF!</v>
      </c>
      <c r="O19" s="53">
        <v>12.6</v>
      </c>
      <c r="P19" s="43"/>
    </row>
    <row r="20" spans="1:16" ht="15.9" customHeight="1" x14ac:dyDescent="0.25">
      <c r="A20" s="3" t="s">
        <v>48</v>
      </c>
      <c r="B20" s="2" t="s">
        <v>163</v>
      </c>
      <c r="C20" s="21"/>
      <c r="D20" s="22">
        <v>8</v>
      </c>
      <c r="E20" s="8">
        <v>8.34</v>
      </c>
      <c r="F20" s="8">
        <v>12.67</v>
      </c>
      <c r="G20" s="8">
        <f t="shared" ref="G20:G22" si="2">F20*100/E20</f>
        <v>151.91846522781776</v>
      </c>
      <c r="H20" s="53">
        <v>12.03</v>
      </c>
      <c r="I20" s="25"/>
      <c r="J20" s="3" t="s">
        <v>67</v>
      </c>
      <c r="K20" s="2" t="s">
        <v>68</v>
      </c>
      <c r="L20" s="20"/>
      <c r="M20" s="8">
        <v>19.79</v>
      </c>
      <c r="N20" s="8" t="e">
        <f>M20*100/#REF!</f>
        <v>#REF!</v>
      </c>
      <c r="O20" s="53">
        <f t="shared" si="0"/>
        <v>18.8</v>
      </c>
      <c r="P20" s="44"/>
    </row>
    <row r="21" spans="1:16" ht="15.9" customHeight="1" x14ac:dyDescent="0.25">
      <c r="A21" s="3" t="s">
        <v>11</v>
      </c>
      <c r="B21" s="2" t="s">
        <v>52</v>
      </c>
      <c r="C21" s="21"/>
      <c r="D21" s="38" t="s">
        <v>92</v>
      </c>
      <c r="E21" s="39">
        <v>4.2300000000000004</v>
      </c>
      <c r="F21" s="39">
        <v>41.3</v>
      </c>
      <c r="G21" s="39"/>
      <c r="H21" s="53">
        <v>39.229999999999997</v>
      </c>
      <c r="I21" s="25"/>
      <c r="J21" s="3" t="s">
        <v>69</v>
      </c>
      <c r="K21" s="2" t="s">
        <v>70</v>
      </c>
      <c r="L21" s="20"/>
      <c r="M21" s="8">
        <v>5.81</v>
      </c>
      <c r="N21" s="8" t="e">
        <f>M21*100/#REF!</f>
        <v>#REF!</v>
      </c>
      <c r="O21" s="53">
        <v>5.51</v>
      </c>
      <c r="P21" s="43"/>
    </row>
    <row r="22" spans="1:16" ht="15.9" customHeight="1" x14ac:dyDescent="0.25">
      <c r="A22" s="3" t="s">
        <v>12</v>
      </c>
      <c r="B22" s="2" t="s">
        <v>13</v>
      </c>
      <c r="C22" s="21"/>
      <c r="D22" s="22">
        <v>4.63</v>
      </c>
      <c r="E22" s="22">
        <v>4.4800000000000004</v>
      </c>
      <c r="F22" s="8">
        <v>14.18</v>
      </c>
      <c r="G22" s="8">
        <f t="shared" si="2"/>
        <v>316.51785714285711</v>
      </c>
      <c r="H22" s="53">
        <f t="shared" si="1"/>
        <v>13.47</v>
      </c>
      <c r="I22" s="42"/>
      <c r="J22" s="3" t="s">
        <v>71</v>
      </c>
      <c r="K22" s="2" t="s">
        <v>72</v>
      </c>
      <c r="L22" s="20"/>
      <c r="M22" s="8">
        <v>18.059999999999999</v>
      </c>
      <c r="N22" s="8" t="e">
        <f>M22*100/#REF!</f>
        <v>#REF!</v>
      </c>
      <c r="O22" s="53">
        <v>17.149999999999999</v>
      </c>
      <c r="P22" s="43"/>
    </row>
    <row r="23" spans="1:16" ht="15.9" customHeight="1" x14ac:dyDescent="0.25">
      <c r="A23" s="3" t="s">
        <v>49</v>
      </c>
      <c r="B23" s="2" t="s">
        <v>160</v>
      </c>
      <c r="C23" s="2"/>
      <c r="D23" s="39"/>
      <c r="E23" s="39"/>
      <c r="F23" s="39">
        <v>67.97</v>
      </c>
      <c r="G23" s="8"/>
      <c r="H23" s="53">
        <f t="shared" si="1"/>
        <v>64.569999999999993</v>
      </c>
      <c r="I23" s="25"/>
      <c r="J23" s="3" t="s">
        <v>73</v>
      </c>
      <c r="K23" s="2" t="s">
        <v>74</v>
      </c>
      <c r="L23" s="20"/>
      <c r="M23" s="8">
        <v>25.04</v>
      </c>
      <c r="N23" s="8" t="e">
        <f>M23*100/#REF!</f>
        <v>#REF!</v>
      </c>
      <c r="O23" s="53">
        <v>23.78</v>
      </c>
      <c r="P23" s="43"/>
    </row>
    <row r="24" spans="1:16" ht="15.9" customHeight="1" x14ac:dyDescent="0.25">
      <c r="A24" s="3" t="s">
        <v>50</v>
      </c>
      <c r="B24" s="2" t="s">
        <v>149</v>
      </c>
      <c r="C24" s="23"/>
      <c r="D24" s="8">
        <v>6.78</v>
      </c>
      <c r="E24" s="22">
        <v>7.08</v>
      </c>
      <c r="F24" s="8">
        <v>17.510000000000002</v>
      </c>
      <c r="G24" s="8">
        <f>F14*100/E14</f>
        <v>117.1344165435746</v>
      </c>
      <c r="H24" s="53">
        <f t="shared" si="1"/>
        <v>16.63</v>
      </c>
      <c r="I24" s="25"/>
      <c r="J24" s="3" t="s">
        <v>75</v>
      </c>
      <c r="K24" s="2" t="s">
        <v>76</v>
      </c>
      <c r="L24" s="20"/>
      <c r="M24" s="8">
        <v>29.67</v>
      </c>
      <c r="N24" s="8" t="e">
        <f>M24*100/#REF!</f>
        <v>#REF!</v>
      </c>
      <c r="O24" s="53">
        <v>28.18</v>
      </c>
      <c r="P24" s="44"/>
    </row>
    <row r="25" spans="1:16" ht="15.9" customHeight="1" x14ac:dyDescent="0.25">
      <c r="A25" s="3" t="s">
        <v>14</v>
      </c>
      <c r="B25" s="2" t="s">
        <v>15</v>
      </c>
      <c r="C25" s="2"/>
      <c r="D25" s="39"/>
      <c r="E25" s="39"/>
      <c r="F25" s="39">
        <v>129.81</v>
      </c>
      <c r="G25" s="8">
        <f>F15*100/E15</f>
        <v>119.50261780104714</v>
      </c>
      <c r="H25" s="53">
        <f t="shared" si="1"/>
        <v>123.32</v>
      </c>
      <c r="I25" s="25"/>
      <c r="J25" s="3" t="s">
        <v>77</v>
      </c>
      <c r="K25" s="2" t="s">
        <v>78</v>
      </c>
      <c r="L25" s="20"/>
      <c r="M25" s="8">
        <v>7.86</v>
      </c>
      <c r="N25" s="8" t="e">
        <f>M25*100/#REF!</f>
        <v>#REF!</v>
      </c>
      <c r="O25" s="53">
        <v>7.46</v>
      </c>
      <c r="P25" s="43"/>
    </row>
    <row r="26" spans="1:16" ht="15.9" customHeight="1" x14ac:dyDescent="0.25">
      <c r="A26" s="3" t="s">
        <v>16</v>
      </c>
      <c r="B26" s="2" t="s">
        <v>129</v>
      </c>
      <c r="C26" s="20"/>
      <c r="D26" s="8">
        <v>17.23</v>
      </c>
      <c r="E26" s="22">
        <v>17.8</v>
      </c>
      <c r="F26" s="8">
        <v>10.8</v>
      </c>
      <c r="G26" s="8" t="e">
        <f>#REF!*100/#REF!</f>
        <v>#REF!</v>
      </c>
      <c r="H26" s="53">
        <f t="shared" si="1"/>
        <v>10.26</v>
      </c>
      <c r="I26" s="42"/>
      <c r="J26" s="3" t="s">
        <v>79</v>
      </c>
      <c r="K26" s="2" t="s">
        <v>80</v>
      </c>
      <c r="L26" s="20"/>
      <c r="M26" s="8">
        <v>10.5</v>
      </c>
      <c r="N26" s="8" t="e">
        <f>M26*100/#REF!</f>
        <v>#REF!</v>
      </c>
      <c r="O26" s="53">
        <v>9.9700000000000006</v>
      </c>
      <c r="P26" s="44"/>
    </row>
    <row r="27" spans="1:16" ht="15.9" customHeight="1" x14ac:dyDescent="0.25">
      <c r="A27" s="3" t="s">
        <v>17</v>
      </c>
      <c r="B27" s="2" t="s">
        <v>18</v>
      </c>
      <c r="C27" s="20"/>
      <c r="D27" s="8">
        <v>17.23</v>
      </c>
      <c r="E27" s="22">
        <v>17.8</v>
      </c>
      <c r="F27" s="8">
        <v>10.8</v>
      </c>
      <c r="G27" s="8"/>
      <c r="H27" s="53">
        <f t="shared" si="1"/>
        <v>10.26</v>
      </c>
      <c r="I27" s="42"/>
      <c r="J27" s="3" t="s">
        <v>81</v>
      </c>
      <c r="K27" s="2" t="s">
        <v>152</v>
      </c>
      <c r="L27" s="20"/>
      <c r="M27" s="8">
        <v>21.55</v>
      </c>
      <c r="N27" s="8" t="e">
        <f>M27*100/#REF!</f>
        <v>#REF!</v>
      </c>
      <c r="O27" s="53">
        <f t="shared" si="0"/>
        <v>20.47</v>
      </c>
      <c r="P27" s="44"/>
    </row>
    <row r="28" spans="1:16" ht="15.9" customHeight="1" x14ac:dyDescent="0.25">
      <c r="A28" s="3" t="s">
        <v>19</v>
      </c>
      <c r="B28" s="2" t="s">
        <v>53</v>
      </c>
      <c r="C28" s="2"/>
      <c r="D28" s="39"/>
      <c r="E28" s="39"/>
      <c r="F28" s="39">
        <v>10.8</v>
      </c>
      <c r="G28" s="8">
        <f>F24*100/E24</f>
        <v>247.31638418079098</v>
      </c>
      <c r="H28" s="53">
        <f t="shared" si="1"/>
        <v>10.26</v>
      </c>
      <c r="I28" s="42"/>
      <c r="J28" s="3" t="s">
        <v>82</v>
      </c>
      <c r="K28" s="2" t="s">
        <v>153</v>
      </c>
      <c r="L28" s="20"/>
      <c r="M28" s="8">
        <v>21.26</v>
      </c>
      <c r="N28" s="8" t="e">
        <f>M28*100/#REF!</f>
        <v>#REF!</v>
      </c>
      <c r="O28" s="53">
        <v>20.190000000000001</v>
      </c>
      <c r="P28" s="43"/>
    </row>
    <row r="29" spans="1:16" ht="15.9" customHeight="1" x14ac:dyDescent="0.25">
      <c r="A29" s="3" t="s">
        <v>20</v>
      </c>
      <c r="B29" s="2" t="s">
        <v>21</v>
      </c>
      <c r="C29" s="20"/>
      <c r="D29" s="8">
        <v>17.23</v>
      </c>
      <c r="E29" s="22">
        <v>17.8</v>
      </c>
      <c r="F29" s="8">
        <v>10.8</v>
      </c>
      <c r="G29" s="8"/>
      <c r="H29" s="53">
        <f t="shared" si="1"/>
        <v>10.26</v>
      </c>
      <c r="I29" s="25"/>
      <c r="J29" s="3" t="s">
        <v>83</v>
      </c>
      <c r="K29" s="2" t="s">
        <v>84</v>
      </c>
      <c r="L29" s="20"/>
      <c r="M29" s="8">
        <v>20.38</v>
      </c>
      <c r="N29" s="8" t="e">
        <f>M29*100/#REF!</f>
        <v>#REF!</v>
      </c>
      <c r="O29" s="53">
        <f t="shared" si="0"/>
        <v>19.36</v>
      </c>
      <c r="P29" s="43"/>
    </row>
    <row r="30" spans="1:16" ht="15.9" customHeight="1" x14ac:dyDescent="0.25">
      <c r="A30" s="3" t="s">
        <v>22</v>
      </c>
      <c r="B30" s="2" t="s">
        <v>150</v>
      </c>
      <c r="C30" s="20"/>
      <c r="D30" s="8">
        <v>17.23</v>
      </c>
      <c r="E30" s="22">
        <v>17.8</v>
      </c>
      <c r="F30" s="8">
        <v>10.8</v>
      </c>
      <c r="G30" s="8">
        <f>F26*100/E26</f>
        <v>60.674157303370784</v>
      </c>
      <c r="H30" s="53">
        <f t="shared" si="1"/>
        <v>10.26</v>
      </c>
      <c r="I30" s="25"/>
      <c r="J30" s="3" t="s">
        <v>85</v>
      </c>
      <c r="K30" s="2" t="s">
        <v>86</v>
      </c>
      <c r="L30" s="20"/>
      <c r="M30" s="8">
        <v>10.76</v>
      </c>
      <c r="N30" s="8" t="e">
        <f>M30*100/#REF!</f>
        <v>#REF!</v>
      </c>
      <c r="O30" s="53">
        <f t="shared" si="0"/>
        <v>10.220000000000001</v>
      </c>
      <c r="P30" s="43"/>
    </row>
    <row r="31" spans="1:16" ht="15.9" customHeight="1" x14ac:dyDescent="0.25">
      <c r="A31" s="3" t="s">
        <v>23</v>
      </c>
      <c r="B31" s="2" t="s">
        <v>130</v>
      </c>
      <c r="C31" s="20"/>
      <c r="D31" s="8">
        <v>17.23</v>
      </c>
      <c r="E31" s="22">
        <v>17.8</v>
      </c>
      <c r="F31" s="8">
        <v>19.95</v>
      </c>
      <c r="G31" s="8">
        <f>F27*100/E27</f>
        <v>60.674157303370784</v>
      </c>
      <c r="H31" s="53">
        <f t="shared" si="1"/>
        <v>18.95</v>
      </c>
      <c r="I31" s="25"/>
      <c r="J31" s="3" t="s">
        <v>87</v>
      </c>
      <c r="K31" s="2" t="s">
        <v>174</v>
      </c>
      <c r="L31" s="20"/>
      <c r="M31" s="8">
        <v>12.19</v>
      </c>
      <c r="N31" s="8" t="e">
        <f>M31*100/#REF!</f>
        <v>#REF!</v>
      </c>
      <c r="O31" s="53">
        <f t="shared" si="0"/>
        <v>11.58</v>
      </c>
      <c r="P31" s="43"/>
    </row>
    <row r="32" spans="1:16" ht="15.9" customHeight="1" x14ac:dyDescent="0.25">
      <c r="A32" s="3" t="s">
        <v>24</v>
      </c>
      <c r="B32" s="2" t="s">
        <v>190</v>
      </c>
      <c r="C32" s="20"/>
      <c r="D32" s="8">
        <v>17.23</v>
      </c>
      <c r="E32" s="22">
        <v>17.8</v>
      </c>
      <c r="F32" s="8">
        <v>27.5</v>
      </c>
      <c r="G32" s="8">
        <f>F18*100/E18</f>
        <v>117.07865168539325</v>
      </c>
      <c r="H32" s="53">
        <v>26.12</v>
      </c>
      <c r="I32" s="25"/>
      <c r="J32" s="3" t="s">
        <v>88</v>
      </c>
      <c r="K32" s="2" t="s">
        <v>89</v>
      </c>
      <c r="L32" s="20"/>
      <c r="M32" s="8">
        <v>7.84</v>
      </c>
      <c r="N32" s="8" t="e">
        <f>M32*100/#REF!</f>
        <v>#REF!</v>
      </c>
      <c r="O32" s="53">
        <v>7.44</v>
      </c>
      <c r="P32" s="43"/>
    </row>
    <row r="33" spans="1:16" ht="15.9" customHeight="1" x14ac:dyDescent="0.25">
      <c r="A33" s="3" t="s">
        <v>25</v>
      </c>
      <c r="B33" s="2" t="s">
        <v>26</v>
      </c>
      <c r="C33" s="2"/>
      <c r="D33" s="39"/>
      <c r="E33" s="39"/>
      <c r="F33" s="39">
        <v>50.16</v>
      </c>
      <c r="G33" s="8">
        <f>F29*100/E29</f>
        <v>60.674157303370784</v>
      </c>
      <c r="H33" s="53">
        <f t="shared" si="1"/>
        <v>47.65</v>
      </c>
      <c r="I33" s="25"/>
      <c r="J33" s="3" t="s">
        <v>90</v>
      </c>
      <c r="K33" s="2" t="s">
        <v>91</v>
      </c>
      <c r="L33" s="20"/>
      <c r="M33" s="8">
        <v>13.35</v>
      </c>
      <c r="N33" s="8" t="e">
        <f>M33*100/#REF!</f>
        <v>#REF!</v>
      </c>
      <c r="O33" s="53">
        <f t="shared" si="0"/>
        <v>12.68</v>
      </c>
      <c r="P33" s="44"/>
    </row>
    <row r="34" spans="1:16" ht="15.9" customHeight="1" x14ac:dyDescent="0.25">
      <c r="A34" s="3" t="s">
        <v>27</v>
      </c>
      <c r="B34" s="2" t="s">
        <v>28</v>
      </c>
      <c r="C34" s="20"/>
      <c r="D34" s="8">
        <v>4.92</v>
      </c>
      <c r="E34" s="22">
        <v>5.13</v>
      </c>
      <c r="F34" s="8">
        <v>35.58</v>
      </c>
      <c r="G34" s="8">
        <f>F30*100/E30</f>
        <v>60.674157303370784</v>
      </c>
      <c r="H34" s="53">
        <f t="shared" si="1"/>
        <v>33.799999999999997</v>
      </c>
      <c r="I34" s="25"/>
      <c r="J34" s="3" t="s">
        <v>30</v>
      </c>
      <c r="K34" s="2" t="s">
        <v>31</v>
      </c>
      <c r="L34" s="20"/>
      <c r="M34" s="8">
        <v>7.54</v>
      </c>
      <c r="N34" s="8" t="e">
        <f>#REF!*100/#REF!</f>
        <v>#REF!</v>
      </c>
      <c r="O34" s="53">
        <f t="shared" si="0"/>
        <v>7.16</v>
      </c>
      <c r="P34" s="43"/>
    </row>
    <row r="35" spans="1:16" ht="15.9" customHeight="1" x14ac:dyDescent="0.25">
      <c r="A35" s="3" t="s">
        <v>29</v>
      </c>
      <c r="B35" s="2" t="s">
        <v>154</v>
      </c>
      <c r="C35" s="20"/>
      <c r="D35" s="8">
        <v>21.94</v>
      </c>
      <c r="E35" s="22">
        <v>22.86</v>
      </c>
      <c r="F35" s="8">
        <v>34.49</v>
      </c>
      <c r="G35" s="8">
        <f>F31*100/E31</f>
        <v>112.07865168539325</v>
      </c>
      <c r="H35" s="53">
        <v>32.76</v>
      </c>
      <c r="I35" s="25"/>
      <c r="J35" s="3" t="s">
        <v>32</v>
      </c>
      <c r="K35" s="2" t="s">
        <v>33</v>
      </c>
      <c r="L35" s="20"/>
      <c r="M35" s="8">
        <v>7.54</v>
      </c>
      <c r="N35" s="8" t="e">
        <f>#REF!*100/#REF!</f>
        <v>#REF!</v>
      </c>
      <c r="O35" s="53">
        <f t="shared" si="0"/>
        <v>7.16</v>
      </c>
      <c r="P35" s="43"/>
    </row>
    <row r="36" spans="1:16" ht="15.9" customHeight="1" x14ac:dyDescent="0.25">
      <c r="A36" s="3" t="s">
        <v>95</v>
      </c>
      <c r="B36" s="2" t="s">
        <v>155</v>
      </c>
      <c r="C36" s="20"/>
      <c r="D36" s="8">
        <v>18.899999999999999</v>
      </c>
      <c r="E36" s="22">
        <v>19.579999999999998</v>
      </c>
      <c r="F36" s="8">
        <v>34.49</v>
      </c>
      <c r="G36" s="8">
        <f>F32*100/E32</f>
        <v>154.49438202247191</v>
      </c>
      <c r="H36" s="53">
        <v>32.76</v>
      </c>
      <c r="I36" s="25"/>
      <c r="J36" s="3" t="s">
        <v>34</v>
      </c>
      <c r="K36" s="2" t="s">
        <v>35</v>
      </c>
      <c r="L36" s="20"/>
      <c r="M36" s="8">
        <v>7.62</v>
      </c>
      <c r="N36" s="8" t="e">
        <f>M34*100/#REF!</f>
        <v>#REF!</v>
      </c>
      <c r="O36" s="53">
        <v>7.23</v>
      </c>
      <c r="P36" s="43"/>
    </row>
    <row r="37" spans="1:16" ht="15.9" customHeight="1" x14ac:dyDescent="0.25">
      <c r="A37" s="3" t="s">
        <v>96</v>
      </c>
      <c r="B37" s="2" t="s">
        <v>151</v>
      </c>
      <c r="C37" s="20"/>
      <c r="D37" s="8">
        <v>25.11</v>
      </c>
      <c r="E37" s="22">
        <v>26.19</v>
      </c>
      <c r="F37" s="8">
        <v>17.43</v>
      </c>
      <c r="G37" s="8">
        <f>F19*100/E19</f>
        <v>117.15399610136453</v>
      </c>
      <c r="H37" s="53">
        <v>16.55</v>
      </c>
      <c r="I37" s="42"/>
      <c r="J37" s="3" t="s">
        <v>36</v>
      </c>
      <c r="K37" s="2" t="s">
        <v>37</v>
      </c>
      <c r="L37" s="20"/>
      <c r="M37" s="8">
        <v>7.54</v>
      </c>
      <c r="N37" s="8" t="e">
        <f>M35*100/#REF!</f>
        <v>#REF!</v>
      </c>
      <c r="O37" s="53">
        <f t="shared" si="0"/>
        <v>7.16</v>
      </c>
      <c r="P37" s="43"/>
    </row>
    <row r="38" spans="1:16" ht="15.9" customHeight="1" x14ac:dyDescent="0.25">
      <c r="A38" s="3" t="s">
        <v>97</v>
      </c>
      <c r="B38" s="2" t="s">
        <v>156</v>
      </c>
      <c r="C38" s="2"/>
      <c r="D38" s="39"/>
      <c r="E38" s="39"/>
      <c r="F38" s="39">
        <v>1.65</v>
      </c>
      <c r="G38" s="8">
        <f>F34*100/E34</f>
        <v>693.56725146198835</v>
      </c>
      <c r="H38" s="53">
        <v>1.56</v>
      </c>
      <c r="I38" s="25"/>
      <c r="J38" s="3" t="s">
        <v>38</v>
      </c>
      <c r="K38" s="2" t="s">
        <v>175</v>
      </c>
      <c r="L38" s="20"/>
      <c r="M38" s="8">
        <v>7.54</v>
      </c>
      <c r="N38" s="8" t="e">
        <f>M36*100/#REF!</f>
        <v>#REF!</v>
      </c>
      <c r="O38" s="53">
        <f t="shared" si="0"/>
        <v>7.16</v>
      </c>
      <c r="P38" s="43"/>
    </row>
    <row r="39" spans="1:16" ht="15.9" customHeight="1" x14ac:dyDescent="0.25">
      <c r="A39" s="3" t="s">
        <v>98</v>
      </c>
      <c r="B39" s="2" t="s">
        <v>99</v>
      </c>
      <c r="C39" s="2"/>
      <c r="D39" s="39"/>
      <c r="E39" s="39"/>
      <c r="F39" s="39">
        <v>2.15</v>
      </c>
      <c r="G39" s="8">
        <f>F35*100/E35</f>
        <v>150.87489063867017</v>
      </c>
      <c r="H39" s="53">
        <f t="shared" si="1"/>
        <v>2.04</v>
      </c>
      <c r="I39" s="25"/>
      <c r="J39" s="3" t="s">
        <v>39</v>
      </c>
      <c r="K39" s="46" t="s">
        <v>161</v>
      </c>
      <c r="L39" s="20"/>
      <c r="M39" s="8">
        <v>7.54</v>
      </c>
      <c r="N39" s="8" t="e">
        <f>M37*100/#REF!</f>
        <v>#REF!</v>
      </c>
      <c r="O39" s="53">
        <f t="shared" si="0"/>
        <v>7.16</v>
      </c>
      <c r="P39" s="43"/>
    </row>
    <row r="40" spans="1:16" ht="15.9" customHeight="1" x14ac:dyDescent="0.25">
      <c r="A40" s="3" t="s">
        <v>100</v>
      </c>
      <c r="B40" s="2" t="s">
        <v>101</v>
      </c>
      <c r="C40" s="20"/>
      <c r="D40" s="8">
        <v>62.91</v>
      </c>
      <c r="E40" s="8">
        <v>65.59</v>
      </c>
      <c r="F40" s="8">
        <v>2.95</v>
      </c>
      <c r="G40" s="8">
        <f>F36*100/E36</f>
        <v>176.14913176710931</v>
      </c>
      <c r="H40" s="53">
        <f t="shared" si="1"/>
        <v>2.8</v>
      </c>
      <c r="I40" s="25"/>
      <c r="J40" s="3" t="s">
        <v>40</v>
      </c>
      <c r="K40" s="2" t="s">
        <v>41</v>
      </c>
      <c r="L40" s="20"/>
      <c r="M40" s="8">
        <v>7.54</v>
      </c>
      <c r="N40" s="8" t="e">
        <f>M38*100/#REF!</f>
        <v>#REF!</v>
      </c>
      <c r="O40" s="53">
        <f t="shared" si="0"/>
        <v>7.16</v>
      </c>
      <c r="P40" s="44"/>
    </row>
    <row r="41" spans="1:16" ht="15.9" customHeight="1" x14ac:dyDescent="0.25">
      <c r="A41" s="3" t="s">
        <v>131</v>
      </c>
      <c r="B41" s="2" t="s">
        <v>164</v>
      </c>
      <c r="C41" s="20"/>
      <c r="D41" s="8">
        <v>61.59</v>
      </c>
      <c r="E41" s="8">
        <v>64.209999999999994</v>
      </c>
      <c r="F41" s="8">
        <v>8.89</v>
      </c>
      <c r="G41" s="8">
        <f>F37*100/E37</f>
        <v>66.552119129438708</v>
      </c>
      <c r="H41" s="53">
        <v>8.44</v>
      </c>
      <c r="I41" s="25"/>
      <c r="J41" s="3" t="s">
        <v>42</v>
      </c>
      <c r="K41" s="2" t="s">
        <v>159</v>
      </c>
      <c r="L41" s="20"/>
      <c r="M41" s="8">
        <v>32.200000000000003</v>
      </c>
      <c r="N41" s="8" t="e">
        <f>M39*100/#REF!</f>
        <v>#REF!</v>
      </c>
      <c r="O41" s="53">
        <f t="shared" si="0"/>
        <v>30.59</v>
      </c>
      <c r="P41" s="44"/>
    </row>
    <row r="42" spans="1:16" ht="15.9" customHeight="1" x14ac:dyDescent="0.25">
      <c r="A42" s="3" t="s">
        <v>157</v>
      </c>
      <c r="B42" s="2" t="s">
        <v>158</v>
      </c>
      <c r="C42" s="20"/>
      <c r="D42" s="8">
        <v>62.41</v>
      </c>
      <c r="E42" s="8">
        <v>65.05</v>
      </c>
      <c r="F42" s="8">
        <v>8.89</v>
      </c>
      <c r="G42" s="8" t="e">
        <f>#REF!*100/#REF!</f>
        <v>#REF!</v>
      </c>
      <c r="H42" s="53">
        <v>8.44</v>
      </c>
      <c r="I42" s="42"/>
      <c r="J42" s="3" t="s">
        <v>43</v>
      </c>
      <c r="K42" s="2" t="s">
        <v>44</v>
      </c>
      <c r="L42" s="2"/>
      <c r="M42" s="39">
        <v>52.02</v>
      </c>
      <c r="N42" s="8" t="e">
        <f>M40*100/#REF!</f>
        <v>#REF!</v>
      </c>
      <c r="O42" s="53">
        <f t="shared" si="0"/>
        <v>49.42</v>
      </c>
      <c r="P42" s="43"/>
    </row>
    <row r="43" spans="1:16" ht="15.9" customHeight="1" x14ac:dyDescent="0.25">
      <c r="A43" s="3" t="s">
        <v>132</v>
      </c>
      <c r="B43" s="2" t="s">
        <v>165</v>
      </c>
      <c r="C43" s="20"/>
      <c r="D43" s="8">
        <v>62.91</v>
      </c>
      <c r="E43" s="8">
        <v>65.59</v>
      </c>
      <c r="F43" s="8">
        <v>15.01</v>
      </c>
      <c r="G43" s="8" t="e">
        <f>#REF!*100/#REF!</f>
        <v>#REF!</v>
      </c>
      <c r="H43" s="53">
        <f t="shared" si="1"/>
        <v>14.26</v>
      </c>
      <c r="I43" s="25"/>
      <c r="J43" s="3" t="s">
        <v>136</v>
      </c>
      <c r="K43" s="2" t="s">
        <v>176</v>
      </c>
      <c r="L43" s="20"/>
      <c r="M43" s="8">
        <v>15.52</v>
      </c>
      <c r="N43" s="8" t="e">
        <f>#REF!*100/#REF!</f>
        <v>#REF!</v>
      </c>
      <c r="O43" s="53">
        <f t="shared" si="0"/>
        <v>14.74</v>
      </c>
      <c r="P43" s="43"/>
    </row>
    <row r="44" spans="1:16" ht="15.9" customHeight="1" x14ac:dyDescent="0.25">
      <c r="A44" s="3" t="s">
        <v>102</v>
      </c>
      <c r="B44" s="2" t="s">
        <v>103</v>
      </c>
      <c r="C44" s="20"/>
      <c r="D44" s="8">
        <v>62.41</v>
      </c>
      <c r="E44" s="8">
        <v>65.05</v>
      </c>
      <c r="F44" s="8">
        <v>47.86</v>
      </c>
      <c r="G44" s="8">
        <f>F40*100/E40</f>
        <v>4.497636834883366</v>
      </c>
      <c r="H44" s="53">
        <v>45.46</v>
      </c>
      <c r="I44" s="25"/>
      <c r="J44" s="3" t="s">
        <v>137</v>
      </c>
      <c r="K44" s="2" t="s">
        <v>138</v>
      </c>
      <c r="L44" s="20"/>
      <c r="M44" s="8">
        <v>6.61</v>
      </c>
      <c r="N44" s="8" t="e">
        <f>#REF!*100/#REF!</f>
        <v>#REF!</v>
      </c>
      <c r="O44" s="53">
        <v>6.27</v>
      </c>
      <c r="P44" s="44"/>
    </row>
    <row r="45" spans="1:16" ht="15.9" customHeight="1" x14ac:dyDescent="0.25">
      <c r="A45" s="3" t="s">
        <v>104</v>
      </c>
      <c r="B45" s="2" t="s">
        <v>105</v>
      </c>
      <c r="C45" s="2"/>
      <c r="D45" s="39"/>
      <c r="E45" s="39"/>
      <c r="F45" s="39">
        <v>47.86</v>
      </c>
      <c r="G45" s="8" t="e">
        <f>#REF!*100/#REF!</f>
        <v>#REF!</v>
      </c>
      <c r="H45" s="53">
        <v>45.46</v>
      </c>
      <c r="I45" s="25"/>
      <c r="J45" s="3" t="s">
        <v>141</v>
      </c>
      <c r="K45" s="2" t="s">
        <v>177</v>
      </c>
      <c r="L45" s="20"/>
      <c r="M45" s="8">
        <v>10.64</v>
      </c>
      <c r="N45" s="8" t="e">
        <f>#REF!*100/#REF!</f>
        <v>#REF!</v>
      </c>
      <c r="O45" s="53">
        <v>10.1</v>
      </c>
      <c r="P45" s="44"/>
    </row>
    <row r="46" spans="1:16" ht="15.9" customHeight="1" x14ac:dyDescent="0.25">
      <c r="A46" s="3" t="s">
        <v>106</v>
      </c>
      <c r="B46" s="2" t="s">
        <v>166</v>
      </c>
      <c r="C46" s="2"/>
      <c r="D46" s="39"/>
      <c r="E46" s="39"/>
      <c r="F46" s="39">
        <v>20.170000000000002</v>
      </c>
      <c r="G46" s="8">
        <f>F41*100/E41</f>
        <v>13.845195452421743</v>
      </c>
      <c r="H46" s="53">
        <f t="shared" si="1"/>
        <v>19.16</v>
      </c>
      <c r="I46" s="42"/>
      <c r="J46" s="3" t="s">
        <v>142</v>
      </c>
      <c r="K46" s="2" t="s">
        <v>143</v>
      </c>
      <c r="L46" s="20"/>
      <c r="M46" s="8">
        <v>59.23</v>
      </c>
      <c r="N46" s="8" t="e">
        <f>#REF!*100/#REF!</f>
        <v>#REF!</v>
      </c>
      <c r="O46" s="53">
        <f t="shared" si="0"/>
        <v>56.27</v>
      </c>
      <c r="P46" s="43"/>
    </row>
    <row r="47" spans="1:16" ht="15.9" customHeight="1" x14ac:dyDescent="0.25">
      <c r="A47" s="3" t="s">
        <v>107</v>
      </c>
      <c r="B47" s="2" t="s">
        <v>167</v>
      </c>
      <c r="C47" s="2"/>
      <c r="D47" s="39"/>
      <c r="E47" s="39"/>
      <c r="F47" s="39">
        <v>10.7</v>
      </c>
      <c r="G47" s="8">
        <f>F42*100/E42</f>
        <v>13.66641045349731</v>
      </c>
      <c r="H47" s="53">
        <v>10.16</v>
      </c>
      <c r="I47" s="42"/>
      <c r="J47" s="3" t="s">
        <v>140</v>
      </c>
      <c r="K47" s="2" t="s">
        <v>139</v>
      </c>
      <c r="L47" s="20"/>
      <c r="M47" s="8">
        <v>28.53</v>
      </c>
      <c r="N47" s="8" t="e">
        <f>M41*100/#REF!</f>
        <v>#REF!</v>
      </c>
      <c r="O47" s="53">
        <f t="shared" si="0"/>
        <v>27.1</v>
      </c>
      <c r="P47" s="43"/>
    </row>
    <row r="48" spans="1:16" ht="15.9" customHeight="1" x14ac:dyDescent="0.25">
      <c r="A48" s="3" t="s">
        <v>133</v>
      </c>
      <c r="B48" s="2" t="s">
        <v>168</v>
      </c>
      <c r="C48" s="2"/>
      <c r="D48" s="39"/>
      <c r="E48" s="39"/>
      <c r="F48" s="39">
        <v>78.489999999999995</v>
      </c>
      <c r="G48" s="8">
        <f>F43*100/E43</f>
        <v>22.884586064948923</v>
      </c>
      <c r="H48" s="53">
        <v>74.56</v>
      </c>
      <c r="I48" s="25"/>
      <c r="J48" s="3" t="s">
        <v>45</v>
      </c>
      <c r="K48" s="2" t="s">
        <v>46</v>
      </c>
      <c r="L48" s="20"/>
      <c r="M48" s="8">
        <v>5.23</v>
      </c>
      <c r="N48" s="8" t="e">
        <f>#REF!*100/#REF!</f>
        <v>#REF!</v>
      </c>
      <c r="O48" s="8" t="s">
        <v>92</v>
      </c>
      <c r="P48" s="43"/>
    </row>
    <row r="49" spans="1:16" ht="15.9" customHeight="1" x14ac:dyDescent="0.25">
      <c r="A49" s="3" t="s">
        <v>134</v>
      </c>
      <c r="B49" s="2" t="s">
        <v>169</v>
      </c>
      <c r="C49" s="2"/>
      <c r="D49" s="39"/>
      <c r="E49" s="39"/>
      <c r="F49" s="39">
        <v>52.2</v>
      </c>
      <c r="G49" s="8">
        <f>F44*100/E44</f>
        <v>73.574173712528832</v>
      </c>
      <c r="H49" s="53">
        <f t="shared" si="1"/>
        <v>49.59</v>
      </c>
      <c r="I49" s="25"/>
      <c r="J49" s="3" t="s">
        <v>47</v>
      </c>
      <c r="K49" s="2" t="s">
        <v>178</v>
      </c>
      <c r="L49" s="20"/>
      <c r="M49" s="8">
        <v>12.9</v>
      </c>
      <c r="N49" s="39"/>
      <c r="O49" s="8">
        <v>12.9</v>
      </c>
      <c r="P49" s="43"/>
    </row>
    <row r="50" spans="1:16" ht="15.9" customHeight="1" x14ac:dyDescent="0.25">
      <c r="A50" s="3" t="s">
        <v>108</v>
      </c>
      <c r="B50" s="2" t="s">
        <v>109</v>
      </c>
      <c r="C50" s="2"/>
      <c r="D50" s="39"/>
      <c r="E50" s="39"/>
      <c r="F50" s="39">
        <v>39.57</v>
      </c>
      <c r="G50" s="39"/>
      <c r="H50" s="53">
        <f t="shared" si="1"/>
        <v>37.590000000000003</v>
      </c>
      <c r="I50" s="25"/>
      <c r="J50" s="4"/>
      <c r="M50" s="6"/>
      <c r="N50" s="6"/>
      <c r="O50" s="25"/>
      <c r="P50" s="43"/>
    </row>
    <row r="51" spans="1:16" ht="15.9" customHeight="1" x14ac:dyDescent="0.25">
      <c r="H51" s="25"/>
      <c r="I51" s="25"/>
      <c r="J51" s="4"/>
      <c r="M51" s="6"/>
      <c r="N51" s="6"/>
      <c r="O51" s="25"/>
      <c r="P51" s="43"/>
    </row>
    <row r="52" spans="1:16" ht="15.6" customHeight="1" x14ac:dyDescent="0.25">
      <c r="H52" s="25"/>
      <c r="I52" s="25"/>
      <c r="J52" s="4"/>
      <c r="M52" s="6"/>
      <c r="N52" s="6"/>
      <c r="O52" s="25"/>
      <c r="P52" s="43"/>
    </row>
    <row r="53" spans="1:16" ht="12.9" customHeight="1" x14ac:dyDescent="0.25">
      <c r="A53" s="27" t="s">
        <v>184</v>
      </c>
      <c r="D53" s="1"/>
      <c r="E53" s="1"/>
      <c r="F53" s="1"/>
      <c r="G53" s="1"/>
      <c r="H53" s="1"/>
      <c r="I53" s="1"/>
    </row>
    <row r="54" spans="1:16" ht="12.9" customHeight="1" x14ac:dyDescent="0.25">
      <c r="A54" s="27" t="s">
        <v>185</v>
      </c>
      <c r="D54" s="1"/>
      <c r="E54" s="1"/>
      <c r="F54" s="1"/>
      <c r="G54" s="1"/>
      <c r="H54" s="1"/>
      <c r="I54" s="1"/>
    </row>
    <row r="55" spans="1:16" ht="12.9" customHeight="1" x14ac:dyDescent="0.25">
      <c r="A55" s="27"/>
      <c r="D55" s="1"/>
      <c r="E55" s="1"/>
      <c r="F55" s="1"/>
      <c r="G55" s="1"/>
      <c r="H55" s="1"/>
      <c r="I55" s="1"/>
    </row>
    <row r="56" spans="1:16" ht="12.9" customHeight="1" x14ac:dyDescent="0.25">
      <c r="A56" s="27" t="s">
        <v>186</v>
      </c>
      <c r="D56" s="1"/>
      <c r="E56" s="1"/>
      <c r="F56" s="1"/>
      <c r="G56" s="1"/>
      <c r="H56" s="1"/>
      <c r="I56" s="1"/>
    </row>
    <row r="57" spans="1:16" ht="12.9" customHeight="1" x14ac:dyDescent="0.25">
      <c r="A57" s="27" t="s">
        <v>187</v>
      </c>
      <c r="D57" s="1"/>
      <c r="E57" s="1"/>
      <c r="F57" s="1"/>
      <c r="G57" s="1"/>
      <c r="H57" s="1"/>
      <c r="I57" s="1"/>
    </row>
    <row r="58" spans="1:16" ht="12.9" customHeight="1" x14ac:dyDescent="0.25">
      <c r="A58" s="28" t="s">
        <v>183</v>
      </c>
      <c r="D58" s="1"/>
      <c r="E58" s="1"/>
      <c r="F58" s="1"/>
      <c r="G58" s="1"/>
      <c r="H58" s="1"/>
      <c r="I58" s="1"/>
    </row>
    <row r="59" spans="1:16" ht="12.9" customHeight="1" x14ac:dyDescent="0.25">
      <c r="A59" s="28" t="s">
        <v>188</v>
      </c>
      <c r="D59" s="1"/>
      <c r="E59" s="1"/>
      <c r="F59" s="1"/>
      <c r="G59" s="1"/>
      <c r="H59" s="1"/>
      <c r="I59" s="1"/>
    </row>
    <row r="60" spans="1:16" ht="12.9" customHeight="1" x14ac:dyDescent="0.25">
      <c r="A60" s="28" t="s">
        <v>123</v>
      </c>
      <c r="D60" s="1"/>
      <c r="E60" s="1"/>
      <c r="F60" s="1"/>
      <c r="G60" s="1"/>
      <c r="H60" s="1"/>
      <c r="I60" s="1"/>
    </row>
    <row r="61" spans="1:16" ht="12.9" customHeight="1" x14ac:dyDescent="0.25">
      <c r="A61" s="29" t="s">
        <v>189</v>
      </c>
      <c r="D61" s="1"/>
      <c r="E61" s="1"/>
      <c r="F61" s="1"/>
      <c r="G61" s="1"/>
      <c r="H61" s="1"/>
      <c r="I61" s="1"/>
    </row>
    <row r="62" spans="1:16" ht="12.9" customHeight="1" x14ac:dyDescent="0.25">
      <c r="A62" s="29"/>
      <c r="D62" s="1"/>
      <c r="E62" s="1"/>
      <c r="F62" s="1"/>
      <c r="G62" s="1"/>
      <c r="H62" s="1"/>
      <c r="I62" s="1"/>
    </row>
    <row r="63" spans="1:16" ht="12.9" customHeight="1" x14ac:dyDescent="0.25">
      <c r="A63" s="27" t="s">
        <v>124</v>
      </c>
      <c r="D63" s="1"/>
      <c r="E63" s="1"/>
      <c r="F63" s="1"/>
      <c r="G63" s="1"/>
      <c r="H63" s="1"/>
      <c r="I63" s="1"/>
    </row>
    <row r="64" spans="1:16" ht="15.9" customHeight="1" x14ac:dyDescent="0.25">
      <c r="A64" s="1"/>
      <c r="D64" s="1"/>
      <c r="E64" s="1"/>
      <c r="F64" s="1"/>
      <c r="G64" s="1"/>
      <c r="H64" s="1"/>
      <c r="I64" s="1"/>
    </row>
    <row r="65" spans="1:9" ht="15.9" customHeight="1" x14ac:dyDescent="0.25">
      <c r="A65" s="1"/>
      <c r="D65" s="1"/>
      <c r="E65" s="1"/>
      <c r="F65" s="1"/>
      <c r="G65" s="1"/>
      <c r="H65" s="1"/>
      <c r="I65" s="1"/>
    </row>
    <row r="66" spans="1:9" ht="15.9" customHeight="1" x14ac:dyDescent="0.25">
      <c r="A66" s="1"/>
      <c r="D66" s="1"/>
      <c r="E66" s="1"/>
      <c r="F66" s="1"/>
      <c r="G66" s="1"/>
      <c r="H66" s="1"/>
      <c r="I66" s="1"/>
    </row>
    <row r="67" spans="1:9" ht="15.9" customHeight="1" x14ac:dyDescent="0.25">
      <c r="A67" s="1"/>
      <c r="D67" s="1"/>
      <c r="E67" s="1"/>
      <c r="F67" s="1"/>
      <c r="G67" s="1"/>
      <c r="H67" s="1"/>
      <c r="I67" s="1"/>
    </row>
    <row r="68" spans="1:9" ht="15.9" customHeight="1" x14ac:dyDescent="0.25">
      <c r="A68" s="1"/>
      <c r="D68" s="1"/>
      <c r="E68" s="1"/>
      <c r="F68" s="1"/>
      <c r="G68" s="1"/>
      <c r="H68" s="1"/>
      <c r="I68" s="1"/>
    </row>
    <row r="69" spans="1:9" ht="15.9" customHeight="1" x14ac:dyDescent="0.25">
      <c r="A69" s="1"/>
      <c r="D69" s="1"/>
      <c r="E69" s="1"/>
      <c r="F69" s="1"/>
      <c r="G69" s="1"/>
      <c r="H69" s="1"/>
      <c r="I69" s="1"/>
    </row>
    <row r="70" spans="1:9" ht="15.9" customHeight="1" x14ac:dyDescent="0.25">
      <c r="A70" s="1"/>
      <c r="D70" s="1"/>
      <c r="E70" s="1"/>
      <c r="F70" s="1"/>
      <c r="G70" s="1"/>
      <c r="H70" s="1"/>
      <c r="I70" s="1"/>
    </row>
    <row r="71" spans="1:9" ht="15.9" customHeight="1" x14ac:dyDescent="0.25">
      <c r="A71" s="1"/>
      <c r="D71" s="1"/>
      <c r="E71" s="1"/>
      <c r="F71" s="1"/>
      <c r="G71" s="1"/>
      <c r="H71" s="1"/>
      <c r="I71" s="1"/>
    </row>
    <row r="72" spans="1:9" ht="24.75" customHeight="1" x14ac:dyDescent="0.25">
      <c r="A72" s="1"/>
      <c r="D72" s="1"/>
      <c r="E72" s="1"/>
      <c r="F72" s="1"/>
      <c r="G72" s="1"/>
      <c r="H72" s="1"/>
      <c r="I72" s="1"/>
    </row>
    <row r="73" spans="1:9" ht="15.9" customHeight="1" x14ac:dyDescent="0.25">
      <c r="A73" s="1"/>
      <c r="D73" s="1"/>
      <c r="E73" s="1"/>
      <c r="F73" s="1"/>
      <c r="G73" s="1"/>
      <c r="H73" s="1"/>
      <c r="I73" s="1"/>
    </row>
    <row r="74" spans="1:9" ht="15.9" customHeight="1" x14ac:dyDescent="0.25">
      <c r="A74" s="1"/>
      <c r="D74" s="1"/>
      <c r="E74" s="1"/>
      <c r="F74" s="1"/>
      <c r="G74" s="1"/>
      <c r="H74" s="1"/>
      <c r="I74" s="1"/>
    </row>
    <row r="75" spans="1:9" ht="15.9" customHeight="1" x14ac:dyDescent="0.25">
      <c r="A75" s="1"/>
      <c r="D75" s="1"/>
      <c r="E75" s="1"/>
      <c r="F75" s="1"/>
      <c r="G75" s="1"/>
      <c r="H75" s="1"/>
      <c r="I75" s="1"/>
    </row>
    <row r="76" spans="1:9" ht="15.9" customHeight="1" x14ac:dyDescent="0.25">
      <c r="A76" s="1"/>
      <c r="D76" s="1"/>
      <c r="E76" s="1"/>
      <c r="F76" s="1"/>
      <c r="G76" s="1"/>
      <c r="H76" s="1"/>
      <c r="I76" s="1"/>
    </row>
    <row r="77" spans="1:9" ht="15.9" customHeight="1" x14ac:dyDescent="0.25">
      <c r="A77" s="1"/>
      <c r="D77" s="1"/>
      <c r="E77" s="1"/>
      <c r="F77" s="1"/>
      <c r="G77" s="1"/>
      <c r="H77" s="1"/>
      <c r="I77" s="1"/>
    </row>
    <row r="78" spans="1:9" ht="15.9" customHeight="1" x14ac:dyDescent="0.25">
      <c r="A78" s="1"/>
      <c r="D78" s="1"/>
      <c r="E78" s="1"/>
      <c r="F78" s="1"/>
      <c r="G78" s="1"/>
      <c r="H78" s="1"/>
      <c r="I78" s="1"/>
    </row>
    <row r="79" spans="1:9" ht="15.9" customHeight="1" x14ac:dyDescent="0.25">
      <c r="A79" s="1"/>
      <c r="D79" s="1"/>
      <c r="E79" s="1"/>
      <c r="F79" s="1"/>
      <c r="G79" s="1"/>
      <c r="H79" s="1"/>
      <c r="I79" s="1"/>
    </row>
    <row r="80" spans="1:9" ht="15.9" customHeight="1" x14ac:dyDescent="0.25">
      <c r="A80" s="1"/>
      <c r="D80" s="1"/>
      <c r="E80" s="1"/>
      <c r="F80" s="1"/>
      <c r="G80" s="1"/>
      <c r="H80" s="1"/>
      <c r="I80" s="1"/>
    </row>
    <row r="81" spans="1:9" ht="15.9" customHeight="1" x14ac:dyDescent="0.25">
      <c r="A81" s="1"/>
      <c r="D81" s="1"/>
      <c r="E81" s="1"/>
      <c r="F81" s="1"/>
      <c r="G81" s="1"/>
      <c r="H81" s="1"/>
      <c r="I81" s="1"/>
    </row>
    <row r="82" spans="1:9" ht="15.9" customHeight="1" x14ac:dyDescent="0.25">
      <c r="A82" s="1"/>
      <c r="D82" s="1"/>
      <c r="E82" s="1"/>
      <c r="F82" s="1"/>
      <c r="G82" s="1"/>
      <c r="H82" s="1"/>
      <c r="I82" s="1"/>
    </row>
    <row r="83" spans="1:9" ht="15.9" customHeight="1" x14ac:dyDescent="0.25">
      <c r="A83" s="1"/>
      <c r="D83" s="1"/>
      <c r="E83" s="1"/>
      <c r="F83" s="1"/>
      <c r="G83" s="1"/>
      <c r="H83" s="1"/>
      <c r="I83" s="1"/>
    </row>
    <row r="84" spans="1:9" ht="15.9" customHeight="1" x14ac:dyDescent="0.25">
      <c r="A84" s="1"/>
      <c r="D84" s="1"/>
      <c r="E84" s="1"/>
      <c r="F84" s="1"/>
      <c r="G84" s="1"/>
      <c r="H84" s="1"/>
      <c r="I84" s="1"/>
    </row>
    <row r="85" spans="1:9" ht="15.9" customHeight="1" x14ac:dyDescent="0.25">
      <c r="A85" s="1"/>
      <c r="D85" s="1"/>
      <c r="E85" s="1"/>
      <c r="F85" s="1"/>
      <c r="G85" s="1"/>
      <c r="H85" s="1"/>
      <c r="I85" s="1"/>
    </row>
    <row r="86" spans="1:9" ht="15.9" customHeight="1" x14ac:dyDescent="0.25">
      <c r="A86" s="1"/>
      <c r="D86" s="1"/>
      <c r="E86" s="1"/>
      <c r="F86" s="1"/>
      <c r="G86" s="1"/>
      <c r="H86" s="1"/>
      <c r="I86" s="1"/>
    </row>
    <row r="87" spans="1:9" ht="15.9" customHeight="1" x14ac:dyDescent="0.25">
      <c r="A87" s="1"/>
      <c r="D87" s="1"/>
      <c r="E87" s="1"/>
      <c r="F87" s="1"/>
      <c r="G87" s="1"/>
      <c r="H87" s="1"/>
      <c r="I87" s="1"/>
    </row>
    <row r="88" spans="1:9" ht="15.9" customHeight="1" x14ac:dyDescent="0.25">
      <c r="A88" s="1"/>
      <c r="D88" s="1"/>
      <c r="E88" s="1"/>
      <c r="F88" s="1"/>
      <c r="G88" s="1"/>
      <c r="H88" s="1"/>
      <c r="I88" s="1"/>
    </row>
    <row r="89" spans="1:9" ht="15.9" customHeight="1" x14ac:dyDescent="0.25">
      <c r="A89" s="1"/>
      <c r="D89" s="1"/>
      <c r="E89" s="1"/>
      <c r="F89" s="1"/>
      <c r="G89" s="1"/>
      <c r="H89" s="1"/>
      <c r="I89" s="1"/>
    </row>
    <row r="90" spans="1:9" ht="15.9" customHeight="1" x14ac:dyDescent="0.25">
      <c r="A90" s="1"/>
      <c r="D90" s="1"/>
      <c r="E90" s="1"/>
      <c r="F90" s="1"/>
      <c r="G90" s="1"/>
      <c r="H90" s="1"/>
      <c r="I90" s="1"/>
    </row>
    <row r="91" spans="1:9" ht="15.9" customHeight="1" x14ac:dyDescent="0.25">
      <c r="A91" s="1"/>
      <c r="D91" s="1"/>
      <c r="E91" s="1"/>
      <c r="F91" s="1"/>
      <c r="G91" s="1"/>
      <c r="H91" s="1"/>
      <c r="I91" s="1"/>
    </row>
    <row r="92" spans="1:9" ht="15.9" customHeight="1" x14ac:dyDescent="0.25">
      <c r="A92" s="1"/>
      <c r="D92" s="1"/>
      <c r="E92" s="1"/>
      <c r="F92" s="1"/>
      <c r="G92" s="1"/>
      <c r="H92" s="1"/>
      <c r="I92" s="1"/>
    </row>
    <row r="93" spans="1:9" ht="15.9" customHeight="1" x14ac:dyDescent="0.25">
      <c r="A93" s="1"/>
      <c r="D93" s="1"/>
      <c r="E93" s="1"/>
      <c r="F93" s="1"/>
      <c r="G93" s="1"/>
      <c r="H93" s="1"/>
      <c r="I93" s="1"/>
    </row>
    <row r="94" spans="1:9" ht="15.9" customHeight="1" x14ac:dyDescent="0.25">
      <c r="A94" s="1"/>
      <c r="D94" s="1"/>
      <c r="E94" s="1"/>
      <c r="F94" s="1"/>
      <c r="G94" s="1"/>
      <c r="H94" s="1"/>
      <c r="I94" s="1"/>
    </row>
    <row r="95" spans="1:9" ht="15.9" customHeight="1" x14ac:dyDescent="0.25">
      <c r="A95" s="1"/>
      <c r="D95" s="1"/>
      <c r="E95" s="1"/>
      <c r="F95" s="1"/>
      <c r="G95" s="1"/>
      <c r="H95" s="1"/>
      <c r="I95" s="1"/>
    </row>
  </sheetData>
  <mergeCells count="2">
    <mergeCell ref="A4:O4"/>
    <mergeCell ref="M1:O1"/>
  </mergeCells>
  <phoneticPr fontId="0" type="noConversion"/>
  <printOptions horizontalCentered="1"/>
  <pageMargins left="0.19685039370078741" right="0.19685039370078741" top="0.43307086614173229" bottom="0.39370078740157483" header="0.15748031496062992" footer="0.1574803149606299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KFO-KB</vt:lpstr>
      <vt:lpstr>'KFO-KB'!Drucktitel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2017-12-27T09:44:03Z</cp:lastPrinted>
  <dcterms:created xsi:type="dcterms:W3CDTF">1999-01-09T09:48:02Z</dcterms:created>
  <dcterms:modified xsi:type="dcterms:W3CDTF">2017-12-27T12:28:52Z</dcterms:modified>
</cp:coreProperties>
</file>