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G:\Recht &amp; Verträge\intern\Vertrag\Kukel\BEL II - 2014\2026-02-01\"/>
    </mc:Choice>
  </mc:AlternateContent>
  <xr:revisionPtr revIDLastSave="0" documentId="13_ncr:1_{76E38283-59D6-41A3-AB17-43C269CF2881}" xr6:coauthVersionLast="47" xr6:coauthVersionMax="47" xr10:uidLastSave="{00000000-0000-0000-0000-000000000000}"/>
  <bookViews>
    <workbookView xWindow="-108" yWindow="-108" windowWidth="41496" windowHeight="16776" xr2:uid="{00000000-000D-0000-FFFF-FFFF00000000}"/>
  </bookViews>
  <sheets>
    <sheet name="LB ab 01.02.26" sheetId="1" r:id="rId1"/>
  </sheets>
  <definedNames>
    <definedName name="_xlnm.Print_Titles" localSheetId="0">'LB ab 01.02.26'!$1:$8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90" i="1" l="1"/>
  <c r="M86" i="1"/>
  <c r="M85" i="1"/>
  <c r="M84" i="1"/>
  <c r="M81" i="1"/>
  <c r="M58" i="1"/>
  <c r="M56" i="1"/>
  <c r="F91" i="1"/>
  <c r="F89" i="1"/>
  <c r="F87" i="1"/>
  <c r="F84" i="1"/>
  <c r="F82" i="1"/>
  <c r="F81" i="1"/>
  <c r="F78" i="1"/>
  <c r="F76" i="1"/>
  <c r="F75" i="1"/>
  <c r="F74" i="1"/>
  <c r="F71" i="1"/>
  <c r="F68" i="1"/>
  <c r="F64" i="1"/>
  <c r="F63" i="1"/>
  <c r="F59" i="1"/>
  <c r="M54" i="1"/>
  <c r="M48" i="1"/>
  <c r="M47" i="1"/>
  <c r="M46" i="1"/>
  <c r="M41" i="1"/>
  <c r="M39" i="1"/>
  <c r="M38" i="1"/>
  <c r="M37" i="1"/>
  <c r="M35" i="1"/>
  <c r="M33" i="1"/>
  <c r="M27" i="1"/>
  <c r="M25" i="1"/>
  <c r="M24" i="1"/>
  <c r="M10" i="1"/>
  <c r="M9" i="1"/>
  <c r="F45" i="1"/>
  <c r="F42" i="1"/>
  <c r="F40" i="1"/>
  <c r="F34" i="1"/>
  <c r="F33" i="1"/>
  <c r="F30" i="1"/>
  <c r="F29" i="1"/>
  <c r="F28" i="1"/>
  <c r="F27" i="1"/>
  <c r="F26" i="1"/>
  <c r="F25" i="1"/>
  <c r="F24" i="1"/>
  <c r="F23" i="1"/>
  <c r="F21" i="1"/>
  <c r="F16" i="1"/>
  <c r="F12" i="1"/>
  <c r="F11" i="1"/>
  <c r="F10" i="1"/>
  <c r="F9" i="1"/>
  <c r="M95" i="1"/>
  <c r="M91" i="1"/>
  <c r="F96" i="1"/>
  <c r="M11" i="1" l="1"/>
  <c r="M12" i="1"/>
  <c r="M13" i="1"/>
  <c r="M14" i="1"/>
  <c r="M15" i="1"/>
  <c r="M16" i="1"/>
  <c r="M17" i="1"/>
  <c r="M18" i="1"/>
  <c r="M19" i="1"/>
  <c r="M20" i="1"/>
  <c r="M21" i="1"/>
  <c r="M22" i="1"/>
  <c r="M23" i="1"/>
  <c r="M26" i="1"/>
  <c r="M28" i="1"/>
  <c r="M29" i="1"/>
  <c r="M30" i="1"/>
  <c r="M31" i="1"/>
  <c r="M32" i="1"/>
  <c r="M34" i="1"/>
  <c r="M36" i="1"/>
  <c r="M40" i="1"/>
  <c r="M42" i="1"/>
  <c r="M43" i="1"/>
  <c r="M44" i="1"/>
  <c r="M45" i="1"/>
  <c r="M49" i="1"/>
  <c r="M50" i="1"/>
  <c r="M51" i="1"/>
  <c r="M52" i="1"/>
  <c r="M53" i="1"/>
  <c r="M55" i="1"/>
  <c r="M57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2" i="1"/>
  <c r="M83" i="1"/>
  <c r="M87" i="1"/>
  <c r="M88" i="1"/>
  <c r="M89" i="1"/>
  <c r="F13" i="1"/>
  <c r="F14" i="1"/>
  <c r="F15" i="1"/>
  <c r="F17" i="1"/>
  <c r="F18" i="1"/>
  <c r="F19" i="1"/>
  <c r="F20" i="1"/>
  <c r="F22" i="1"/>
  <c r="F31" i="1"/>
  <c r="F32" i="1"/>
  <c r="F35" i="1"/>
  <c r="F36" i="1"/>
  <c r="F37" i="1"/>
  <c r="F38" i="1"/>
  <c r="F39" i="1"/>
  <c r="F41" i="1"/>
  <c r="F43" i="1"/>
  <c r="F44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60" i="1"/>
  <c r="F61" i="1"/>
  <c r="F62" i="1"/>
  <c r="F65" i="1"/>
  <c r="F66" i="1"/>
  <c r="F67" i="1"/>
  <c r="F69" i="1"/>
  <c r="F70" i="1"/>
  <c r="F72" i="1"/>
  <c r="F73" i="1"/>
  <c r="F77" i="1"/>
  <c r="F79" i="1"/>
  <c r="F80" i="1"/>
  <c r="F83" i="1"/>
  <c r="F85" i="1"/>
  <c r="F86" i="1"/>
  <c r="F88" i="1"/>
  <c r="F90" i="1"/>
  <c r="F92" i="1"/>
  <c r="F93" i="1"/>
  <c r="F94" i="1"/>
  <c r="F95" i="1"/>
  <c r="L95" i="1" l="1"/>
  <c r="L94" i="1"/>
  <c r="L75" i="1"/>
  <c r="L74" i="1"/>
  <c r="L73" i="1"/>
  <c r="L72" i="1"/>
  <c r="L71" i="1"/>
  <c r="L70" i="1"/>
  <c r="E75" i="1"/>
  <c r="E74" i="1"/>
  <c r="E73" i="1"/>
  <c r="E72" i="1"/>
  <c r="E71" i="1"/>
  <c r="E70" i="1"/>
  <c r="E41" i="1"/>
  <c r="E34" i="1"/>
  <c r="E29" i="1"/>
  <c r="E27" i="1"/>
  <c r="E16" i="1"/>
  <c r="L93" i="1" l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67" i="1"/>
  <c r="E33" i="1"/>
  <c r="E31" i="1"/>
  <c r="E25" i="1"/>
  <c r="E23" i="1"/>
  <c r="E21" i="1"/>
  <c r="E17" i="1"/>
  <c r="E9" i="1" l="1"/>
  <c r="L14" i="1"/>
  <c r="E11" i="1"/>
  <c r="L15" i="1"/>
  <c r="L17" i="1"/>
  <c r="E13" i="1"/>
  <c r="L18" i="1"/>
  <c r="E14" i="1"/>
  <c r="L19" i="1"/>
  <c r="E15" i="1"/>
  <c r="L20" i="1"/>
  <c r="L21" i="1"/>
  <c r="E18" i="1"/>
  <c r="L22" i="1"/>
  <c r="E19" i="1"/>
  <c r="L23" i="1"/>
  <c r="E20" i="1"/>
  <c r="L24" i="1"/>
  <c r="L25" i="1"/>
  <c r="E22" i="1"/>
  <c r="L26" i="1"/>
  <c r="L28" i="1"/>
  <c r="E24" i="1"/>
  <c r="L30" i="1"/>
  <c r="L31" i="1"/>
  <c r="E26" i="1"/>
  <c r="L32" i="1"/>
  <c r="E28" i="1"/>
  <c r="L33" i="1"/>
  <c r="E30" i="1"/>
  <c r="L35" i="1"/>
  <c r="L36" i="1"/>
  <c r="E32" i="1"/>
  <c r="L37" i="1"/>
  <c r="L38" i="1"/>
  <c r="E35" i="1"/>
  <c r="L39" i="1"/>
  <c r="E36" i="1"/>
  <c r="L40" i="1"/>
  <c r="E37" i="1"/>
  <c r="E38" i="1"/>
  <c r="E39" i="1"/>
  <c r="E40" i="1"/>
  <c r="L42" i="1"/>
  <c r="E42" i="1"/>
  <c r="L43" i="1"/>
  <c r="E43" i="1"/>
  <c r="L44" i="1"/>
  <c r="E44" i="1"/>
  <c r="L45" i="1"/>
  <c r="E45" i="1"/>
  <c r="L46" i="1"/>
  <c r="E46" i="1"/>
  <c r="E47" i="1"/>
  <c r="E48" i="1"/>
  <c r="E49" i="1"/>
  <c r="E50" i="1"/>
  <c r="E51" i="1"/>
  <c r="L47" i="1"/>
  <c r="E52" i="1"/>
  <c r="E53" i="1"/>
  <c r="E54" i="1"/>
  <c r="E55" i="1"/>
  <c r="L9" i="1"/>
  <c r="L11" i="1"/>
  <c r="L48" i="1"/>
  <c r="L12" i="1"/>
  <c r="L49" i="1"/>
  <c r="L13" i="1"/>
  <c r="L50" i="1"/>
  <c r="L51" i="1"/>
  <c r="L52" i="1"/>
  <c r="L53" i="1"/>
  <c r="L54" i="1"/>
  <c r="E56" i="1"/>
  <c r="E57" i="1"/>
  <c r="E58" i="1"/>
  <c r="E59" i="1"/>
  <c r="E60" i="1"/>
  <c r="E61" i="1"/>
  <c r="E62" i="1"/>
  <c r="E63" i="1"/>
  <c r="E64" i="1"/>
  <c r="E65" i="1"/>
  <c r="E66" i="1"/>
  <c r="L63" i="1"/>
  <c r="L64" i="1"/>
  <c r="E68" i="1"/>
  <c r="L65" i="1"/>
  <c r="L66" i="1"/>
  <c r="L67" i="1"/>
  <c r="L68" i="1"/>
  <c r="E69" i="1"/>
  <c r="L69" i="1"/>
  <c r="E76" i="1"/>
  <c r="L76" i="1"/>
  <c r="E77" i="1"/>
  <c r="L77" i="1"/>
  <c r="E78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</calcChain>
</file>

<file path=xl/sharedStrings.xml><?xml version="1.0" encoding="utf-8"?>
<sst xmlns="http://schemas.openxmlformats.org/spreadsheetml/2006/main" count="387" uniqueCount="373">
  <si>
    <t>L-Nr.</t>
  </si>
  <si>
    <t>Leistungsbezeichnung</t>
  </si>
  <si>
    <t>(KURZTEXT)</t>
  </si>
  <si>
    <t>001 0</t>
  </si>
  <si>
    <t>Modell</t>
  </si>
  <si>
    <t>002 2</t>
  </si>
  <si>
    <t>Platzhalter einfügen</t>
  </si>
  <si>
    <t>002 3</t>
  </si>
  <si>
    <t>133 1</t>
  </si>
  <si>
    <t>Individuelles Geschiebe</t>
  </si>
  <si>
    <t>002 4</t>
  </si>
  <si>
    <t>Galvanisieren</t>
  </si>
  <si>
    <t>005 1</t>
  </si>
  <si>
    <t>005 2</t>
  </si>
  <si>
    <t>005 3</t>
  </si>
  <si>
    <t>134 1</t>
  </si>
  <si>
    <t>005 5</t>
  </si>
  <si>
    <t>006 0</t>
  </si>
  <si>
    <t>Zahnkranz</t>
  </si>
  <si>
    <t>007 0</t>
  </si>
  <si>
    <t>Zahnkranz sockeln</t>
  </si>
  <si>
    <t>011 2</t>
  </si>
  <si>
    <t>Fixator</t>
  </si>
  <si>
    <t>012 0</t>
  </si>
  <si>
    <t>Mittelwertartikulator</t>
  </si>
  <si>
    <t>020 1</t>
  </si>
  <si>
    <t>134 9</t>
  </si>
  <si>
    <t>021 1</t>
  </si>
  <si>
    <t>021 2</t>
  </si>
  <si>
    <t>021 3</t>
  </si>
  <si>
    <t>021 4</t>
  </si>
  <si>
    <t>136 0</t>
  </si>
  <si>
    <t>Gefrästes Lager</t>
  </si>
  <si>
    <t>021 5</t>
  </si>
  <si>
    <t>137 0</t>
  </si>
  <si>
    <t>Schubverteilungsarm</t>
  </si>
  <si>
    <t>022 0</t>
  </si>
  <si>
    <t>024 0</t>
  </si>
  <si>
    <t>031 0</t>
  </si>
  <si>
    <t>150 0</t>
  </si>
  <si>
    <t>032 0</t>
  </si>
  <si>
    <t>Formteil</t>
  </si>
  <si>
    <t>160 0</t>
  </si>
  <si>
    <t>161 0</t>
  </si>
  <si>
    <t>Zahnfleisch Kunststoff</t>
  </si>
  <si>
    <t>162 0</t>
  </si>
  <si>
    <t>101 3</t>
  </si>
  <si>
    <t>Wurzelstiftkappe</t>
  </si>
  <si>
    <t>163 0</t>
  </si>
  <si>
    <t>Zahnfleisch Keramik</t>
  </si>
  <si>
    <t>102 1</t>
  </si>
  <si>
    <t>201 0</t>
  </si>
  <si>
    <t>Metallbasis</t>
  </si>
  <si>
    <t>102 2</t>
  </si>
  <si>
    <t>202 1</t>
  </si>
  <si>
    <t>102 3</t>
  </si>
  <si>
    <t>102 4</t>
  </si>
  <si>
    <t>103 1</t>
  </si>
  <si>
    <t>Vorbereiten Krone</t>
  </si>
  <si>
    <t>103 2</t>
  </si>
  <si>
    <t>202 5</t>
  </si>
  <si>
    <t>Kralle</t>
  </si>
  <si>
    <t>103 3</t>
  </si>
  <si>
    <t>Stiftaufbau einarbeiten</t>
  </si>
  <si>
    <t>202 6</t>
  </si>
  <si>
    <t>104 0</t>
  </si>
  <si>
    <t>Modellation gießen</t>
  </si>
  <si>
    <t>202 7</t>
  </si>
  <si>
    <t>Auflage</t>
  </si>
  <si>
    <t>105 0</t>
  </si>
  <si>
    <t>202 8</t>
  </si>
  <si>
    <t>110 0</t>
  </si>
  <si>
    <t>Brückenglied</t>
  </si>
  <si>
    <t>203 1</t>
  </si>
  <si>
    <t>120 0</t>
  </si>
  <si>
    <t>Teleskopierende Krone</t>
  </si>
  <si>
    <t>120 1</t>
  </si>
  <si>
    <t>204 1</t>
  </si>
  <si>
    <t>205 0</t>
  </si>
  <si>
    <t>Bonwillklammer</t>
  </si>
  <si>
    <t>208 1</t>
  </si>
  <si>
    <t>Rückenschutzplatte</t>
  </si>
  <si>
    <t>208 2</t>
  </si>
  <si>
    <t>801 0</t>
  </si>
  <si>
    <t>802 1</t>
  </si>
  <si>
    <t>LE Sprung</t>
  </si>
  <si>
    <t>802 2</t>
  </si>
  <si>
    <t>LE Bruch</t>
  </si>
  <si>
    <t>802 3</t>
  </si>
  <si>
    <t>LE Einarbeiten Zahn</t>
  </si>
  <si>
    <t>802 4</t>
  </si>
  <si>
    <t>LE Basisteil Kunststoff</t>
  </si>
  <si>
    <t>802 5</t>
  </si>
  <si>
    <t>802 6</t>
  </si>
  <si>
    <t>802 7</t>
  </si>
  <si>
    <t>LE Kunststoffsattel</t>
  </si>
  <si>
    <t>803 0</t>
  </si>
  <si>
    <t>Retention, gebogen</t>
  </si>
  <si>
    <t>804 0</t>
  </si>
  <si>
    <t>Retention, gegossen</t>
  </si>
  <si>
    <t>806 0</t>
  </si>
  <si>
    <t>Gegossenes Basisteil</t>
  </si>
  <si>
    <t>807 0</t>
  </si>
  <si>
    <t>808 0</t>
  </si>
  <si>
    <t>809 0</t>
  </si>
  <si>
    <t>Vollständige Unterfütterung</t>
  </si>
  <si>
    <t>810 0</t>
  </si>
  <si>
    <t>813 0</t>
  </si>
  <si>
    <t>Auswechseln Konfektionsteil</t>
  </si>
  <si>
    <t>820 0</t>
  </si>
  <si>
    <t>933 0</t>
  </si>
  <si>
    <t>Versandkosten</t>
  </si>
  <si>
    <t>970 0</t>
  </si>
  <si>
    <t>Stiftaufbau</t>
  </si>
  <si>
    <t>023 0</t>
  </si>
  <si>
    <t>155 0</t>
  </si>
  <si>
    <t>164 0</t>
  </si>
  <si>
    <t>165 0</t>
  </si>
  <si>
    <t>Bisswall</t>
  </si>
  <si>
    <t>Krone für vestibuläre Verblendung</t>
  </si>
  <si>
    <t>134 3</t>
  </si>
  <si>
    <t>Vestibuläre Verblendung Kunststoff</t>
  </si>
  <si>
    <t>Vestibuläre Verblendung Keramik</t>
  </si>
  <si>
    <t>Prothesenbasis erneuern</t>
  </si>
  <si>
    <t>Flügel für Adhäsivbrücke, je Flügel</t>
  </si>
  <si>
    <t>Sägemodell</t>
  </si>
  <si>
    <t>Einzelstumpfmodell</t>
  </si>
  <si>
    <t>Modell nach Überabdruck</t>
  </si>
  <si>
    <t>Fräsmodell</t>
  </si>
  <si>
    <t>Ney-Stiel</t>
  </si>
  <si>
    <t>Konfektions-Geschiebe</t>
  </si>
  <si>
    <t>Konfektions-Anker</t>
  </si>
  <si>
    <t>002 1</t>
  </si>
  <si>
    <t>003 0</t>
  </si>
  <si>
    <t>005 4</t>
  </si>
  <si>
    <t>011 1</t>
  </si>
  <si>
    <t>Modellpaar trimmen</t>
  </si>
  <si>
    <t>013 0</t>
  </si>
  <si>
    <t>Modellpaar sockeln</t>
  </si>
  <si>
    <t>020 2</t>
  </si>
  <si>
    <t>Basis für Konstruktionsbiss</t>
  </si>
  <si>
    <t>711 0</t>
  </si>
  <si>
    <t>Abschirmelement</t>
  </si>
  <si>
    <t>720 0</t>
  </si>
  <si>
    <t>Schraube einarbeiten</t>
  </si>
  <si>
    <t>721 0</t>
  </si>
  <si>
    <t>722 0</t>
  </si>
  <si>
    <t>Trennen einer Basis</t>
  </si>
  <si>
    <t>730 0</t>
  </si>
  <si>
    <t>Labialbogen</t>
  </si>
  <si>
    <t>731 0</t>
  </si>
  <si>
    <t>Labialbogen modifiziert</t>
  </si>
  <si>
    <t>732 0</t>
  </si>
  <si>
    <t>Labialbogen intermaxillär</t>
  </si>
  <si>
    <t>733 0</t>
  </si>
  <si>
    <t>Feder, offen</t>
  </si>
  <si>
    <t>734 0</t>
  </si>
  <si>
    <t>Feder, geschlossen</t>
  </si>
  <si>
    <t>740 0</t>
  </si>
  <si>
    <t>741 0</t>
  </si>
  <si>
    <t>742 0</t>
  </si>
  <si>
    <t>Verankerungselement</t>
  </si>
  <si>
    <t>743 0</t>
  </si>
  <si>
    <t>Einzelelement einarbeiten</t>
  </si>
  <si>
    <t>744 0</t>
  </si>
  <si>
    <t>750 0</t>
  </si>
  <si>
    <t>Einarmiges H-/A-Element</t>
  </si>
  <si>
    <t>751 0</t>
  </si>
  <si>
    <t>Mehrarmiges H-/A-Element</t>
  </si>
  <si>
    <t>001 8</t>
  </si>
  <si>
    <t>Modell bei Implantatversorgung</t>
  </si>
  <si>
    <t>012 8</t>
  </si>
  <si>
    <t>Mittelwertartikulator bei Implantatv.</t>
  </si>
  <si>
    <t>021 6</t>
  </si>
  <si>
    <t>021 8</t>
  </si>
  <si>
    <t>022 8</t>
  </si>
  <si>
    <t>Bisswall bei Implantatversorgung</t>
  </si>
  <si>
    <t>102 6</t>
  </si>
  <si>
    <t>102 8</t>
  </si>
  <si>
    <t>162 8</t>
  </si>
  <si>
    <t>163 8</t>
  </si>
  <si>
    <t>801 8</t>
  </si>
  <si>
    <t>808 8</t>
  </si>
  <si>
    <t>809 8</t>
  </si>
  <si>
    <t>810 8</t>
  </si>
  <si>
    <t>820 8</t>
  </si>
  <si>
    <t>933 8</t>
  </si>
  <si>
    <t>134 7</t>
  </si>
  <si>
    <t>Primär-/Sek.-Teil Konf.-Anker</t>
  </si>
  <si>
    <t>HÖCHSTPREISLISTE</t>
  </si>
  <si>
    <t>208 3</t>
  </si>
  <si>
    <t>210 0</t>
  </si>
  <si>
    <t>211 0</t>
  </si>
  <si>
    <t>212 0</t>
  </si>
  <si>
    <t>301 0</t>
  </si>
  <si>
    <t>301 8</t>
  </si>
  <si>
    <t>302 0</t>
  </si>
  <si>
    <t>302 8</t>
  </si>
  <si>
    <t>303 0</t>
  </si>
  <si>
    <t>Aufstellen Metall je Zahn</t>
  </si>
  <si>
    <t>341 0</t>
  </si>
  <si>
    <t>Übertragung je Zahn</t>
  </si>
  <si>
    <t>361 0</t>
  </si>
  <si>
    <t>Fertigstellung Grundeinheit</t>
  </si>
  <si>
    <t>361 8</t>
  </si>
  <si>
    <t>362 0</t>
  </si>
  <si>
    <t>Fertigstellen je Zahn</t>
  </si>
  <si>
    <t>362 8</t>
  </si>
  <si>
    <t>382 1</t>
  </si>
  <si>
    <t>Weichkunststoff</t>
  </si>
  <si>
    <t>382 2</t>
  </si>
  <si>
    <t>Sonderkunststoff</t>
  </si>
  <si>
    <t>383 0</t>
  </si>
  <si>
    <t>384 0</t>
  </si>
  <si>
    <t>403 0</t>
  </si>
  <si>
    <t>Umarbeiten zum Aufbissbehelf</t>
  </si>
  <si>
    <t>404 0</t>
  </si>
  <si>
    <t>701 0</t>
  </si>
  <si>
    <t>702 0</t>
  </si>
  <si>
    <t>Basis bimaxilläres Gerät</t>
  </si>
  <si>
    <t>703 0</t>
  </si>
  <si>
    <t>Schiefe Ebene</t>
  </si>
  <si>
    <t>704 0</t>
  </si>
  <si>
    <t>Vorhofplatte</t>
  </si>
  <si>
    <t>705 0</t>
  </si>
  <si>
    <t>Kinnkappe</t>
  </si>
  <si>
    <t>710 0</t>
  </si>
  <si>
    <t>Aufbiss</t>
  </si>
  <si>
    <t xml:space="preserve">     Berechnungsgrundlage ist das Gewicht des Rohlings)</t>
  </si>
  <si>
    <t>Die Kosten für sonstige Materialien sind mit den Vergütungen für die einzelnen Leistungen abgegolten.</t>
  </si>
  <si>
    <t>gültig ab 01.01.13</t>
  </si>
  <si>
    <t>gewerbl. Labore</t>
  </si>
  <si>
    <t>Gewerbliche und Praxiseigene Laboratorien Land Brandenburg</t>
  </si>
  <si>
    <t>Einarmige gegossene Haltevorrichtung</t>
  </si>
  <si>
    <t>Zweiarmige gegossene Haltevorrichtung</t>
  </si>
  <si>
    <t>380 0</t>
  </si>
  <si>
    <t>381 0</t>
  </si>
  <si>
    <t>401 0</t>
  </si>
  <si>
    <t>402 0</t>
  </si>
  <si>
    <t>712 1</t>
  </si>
  <si>
    <t>861 0</t>
  </si>
  <si>
    <t>862 0</t>
  </si>
  <si>
    <t>Remontieren KFO-Gerät</t>
  </si>
  <si>
    <t>870 0</t>
  </si>
  <si>
    <t>863 0</t>
  </si>
  <si>
    <t>864 0</t>
  </si>
  <si>
    <t>KFO-Basis erneuern</t>
  </si>
  <si>
    <t>712 2</t>
  </si>
  <si>
    <t>Doublieren eines Modells</t>
  </si>
  <si>
    <t>Set-up je Segment</t>
  </si>
  <si>
    <t>Übertragungskappe Kunststoff/Metall</t>
  </si>
  <si>
    <t>Provisorische Krone/Brückenglied</t>
  </si>
  <si>
    <t>Metallverbindung nach Brand</t>
  </si>
  <si>
    <t>Zahnfleisch Komposit</t>
  </si>
  <si>
    <t>Umgehungsbügel bei Diastema</t>
  </si>
  <si>
    <t>Lösungshilfe</t>
  </si>
  <si>
    <t>Unterfütterbarer Abschlussrand</t>
  </si>
  <si>
    <t>Zuschlag einzelne gegossene Klammer</t>
  </si>
  <si>
    <t>Verbindungselement/intramaxillär</t>
  </si>
  <si>
    <t>Verbindungselemente/intermaxillär</t>
  </si>
  <si>
    <t>380 5</t>
  </si>
  <si>
    <t>Gebogene Auflage</t>
  </si>
  <si>
    <t>Teilunterfütterung einer Basis</t>
  </si>
  <si>
    <t>Grundeinheit Instands. ZE/implantatgest.</t>
  </si>
  <si>
    <t>Vestibuläre Verblendung Komposit</t>
  </si>
  <si>
    <t>LE Rückenschutzplatte einarbeiten</t>
  </si>
  <si>
    <t>Verwendung von Kunststoff</t>
  </si>
  <si>
    <t>Basis für Vorbissnahme</t>
  </si>
  <si>
    <t>Registrierplatte und -stift auf Basen</t>
  </si>
  <si>
    <t>Krone für vestib. Verbl. bei Implantatv.</t>
  </si>
  <si>
    <t>Krone/Brückenglied einarbeiten</t>
  </si>
  <si>
    <t>Wiederbef. Sek.-Teil</t>
  </si>
  <si>
    <t>Konditionierung je Zahn/Flügel</t>
  </si>
  <si>
    <t>Vestib. Verbl. Keramik bei Implantatv.</t>
  </si>
  <si>
    <t>Zahnfleisch Keramik bei Implantatv.</t>
  </si>
  <si>
    <t>Metallzahn, gegossen</t>
  </si>
  <si>
    <t>Metallkaufläche, gegossen</t>
  </si>
  <si>
    <t>Aufstellung, Grundeinheit</t>
  </si>
  <si>
    <t>Fertigst. Grundeinheit bei Implantatv.</t>
  </si>
  <si>
    <t>Fertigstellen je Zahn bei Implantatv.</t>
  </si>
  <si>
    <t>Einfache gebogene Halte-/Stützvorr.</t>
  </si>
  <si>
    <t>Sonstige gebogene Halte- u./o. Stützvorr.</t>
  </si>
  <si>
    <t>Zahn zahnfarben hergestellt</t>
  </si>
  <si>
    <t>Zahn zahnfarben hinterlegt</t>
  </si>
  <si>
    <t>Aufbissbehelf m. adj. Oberfläche</t>
  </si>
  <si>
    <t>Aufbissbehelf o. adj. Oberfläche</t>
  </si>
  <si>
    <t>Semiperm. Schiene aus Metall, je Zahn</t>
  </si>
  <si>
    <t>Basis für Einzelkiefergerät</t>
  </si>
  <si>
    <t>Weichkunststoff (KFO)</t>
  </si>
  <si>
    <t>Sonderkunststoff (KFO)</t>
  </si>
  <si>
    <t>Spezial-Schraube einarbeiten</t>
  </si>
  <si>
    <t>Metallverbindung (KFO)</t>
  </si>
  <si>
    <t>Vollständige Unterfütterung/implantatgest.</t>
  </si>
  <si>
    <t>Prothesenbasis erneuern/Implantatv.</t>
  </si>
  <si>
    <t>Grundeinheit/Instands. KFO o. Aufbissb.</t>
  </si>
  <si>
    <t>LE Einfügen Regulierungs- o. Halteelem.</t>
  </si>
  <si>
    <t>LE Erneuerung eines Elementes/intermax.</t>
  </si>
  <si>
    <t>Versandkosten bei Implantatversorgung</t>
  </si>
  <si>
    <t>Gewerbl. Labore</t>
  </si>
  <si>
    <t>Praxis-Labore</t>
  </si>
  <si>
    <t>Verarbeitungsaufwand NEM-Legierung</t>
  </si>
  <si>
    <t>Neben den Vergütungen für die einzelnen zahntechnischen Leistungen können Materialkosten unter Angabe von Art, Menge, Hersteller und Preis</t>
  </si>
  <si>
    <t>wie folgt abgerechnet werden:</t>
  </si>
  <si>
    <t xml:space="preserve">     zzgl. eines Zuschlages von 7 %)</t>
  </si>
  <si>
    <t>a)  Kosten für künstliche Zähne  (Listenpreis des Zahnherstellers für den Einzelzahn zzgl. eines Aufschlages von 15 %)</t>
  </si>
  <si>
    <t>b)  Kosten für Konfektionsfertigteile  (berechnungsfähig sind die am Tage der Rechnungslegung gültigen Preise der Lieferfirmen</t>
  </si>
  <si>
    <t>c)  Kosten für edelmetallhaltige Dentallegierungen  (Listenpreis der Scheideanstalt am Liefertag zzgl. eines Aufschlages von 5 %;</t>
  </si>
  <si>
    <t>Basis für Bissregistr. bei Implantatv.</t>
  </si>
  <si>
    <t>Vollkrone/Metall</t>
  </si>
  <si>
    <t>Teilkrone/Metall</t>
  </si>
  <si>
    <t>Teleskopier. Primär- oder Sekundärkrone</t>
  </si>
  <si>
    <t>Aufstellung, Grundeinheit bei Implantatv.</t>
  </si>
  <si>
    <t>Teilunterfütterung/implantatgest.</t>
  </si>
  <si>
    <t>Basis für Aufstellung bei Implantatv.</t>
  </si>
  <si>
    <t>Set-up-Modell für KFO</t>
  </si>
  <si>
    <t>Vollkrone/Metall bei Implantatv.</t>
  </si>
  <si>
    <t>Grundeinheit ZE</t>
  </si>
  <si>
    <t>Aufstellen Wachs oder Kunststoff je Zahn</t>
  </si>
  <si>
    <t>Aufst. Wachs o. Kunstst. je Zahn bei Impl.</t>
  </si>
  <si>
    <t>d)  Kosten für Weich- und Sonderkunststoffe  (je Prothese 17,90 EUR Materialkosten abrechnungsfähig)</t>
  </si>
  <si>
    <t>001 5</t>
  </si>
  <si>
    <t>Modell UKPS</t>
  </si>
  <si>
    <t>002 5</t>
  </si>
  <si>
    <t>011 5</t>
  </si>
  <si>
    <t>Fixator UKPS</t>
  </si>
  <si>
    <t>012 5</t>
  </si>
  <si>
    <t>Mittelwertartikulator UKPS</t>
  </si>
  <si>
    <t>020 5</t>
  </si>
  <si>
    <t>Vorbereiten Bissgabel UKPS</t>
  </si>
  <si>
    <t>021 7</t>
  </si>
  <si>
    <t>Individueller Löffel UKPS</t>
  </si>
  <si>
    <t>501 0</t>
  </si>
  <si>
    <t>Basen für UKPS</t>
  </si>
  <si>
    <t>502 0</t>
  </si>
  <si>
    <t>Vestibuläre Protrusionsgleitflächen UKPS</t>
  </si>
  <si>
    <t>510 0</t>
  </si>
  <si>
    <t>511 0</t>
  </si>
  <si>
    <t>Protrusionselement UKPS</t>
  </si>
  <si>
    <t>520 0</t>
  </si>
  <si>
    <t>521 0</t>
  </si>
  <si>
    <t>Einfaches gebogenes Halteelement UKPS</t>
  </si>
  <si>
    <t>808 5</t>
  </si>
  <si>
    <t>933 5</t>
  </si>
  <si>
    <t>Versandkosten UKPS</t>
  </si>
  <si>
    <t>850 0</t>
  </si>
  <si>
    <t>851 1</t>
  </si>
  <si>
    <t>851 2</t>
  </si>
  <si>
    <t>851 3</t>
  </si>
  <si>
    <t>851 4</t>
  </si>
  <si>
    <t>LE Sprung/Bruch UKPS</t>
  </si>
  <si>
    <t>LE Basisteil Kunststoff UKPS</t>
  </si>
  <si>
    <t>-</t>
  </si>
  <si>
    <t>Zweiarm. geg. Halte- u. Stützvorr./Auflage</t>
  </si>
  <si>
    <t>(nach §§ 57 und 88 SGB V)</t>
  </si>
  <si>
    <t>Teilunterfütterung Basis UKPS</t>
  </si>
  <si>
    <t>Basis Autopolym./Stützstiftregistrierung</t>
  </si>
  <si>
    <t>Erneuerung Basis UKPS</t>
  </si>
  <si>
    <t>Doublieren Modell UKPS</t>
  </si>
  <si>
    <t>Basis Autopolym./Individueller Löffel</t>
  </si>
  <si>
    <t>Basis Autopolym./Funktionslöffel</t>
  </si>
  <si>
    <t>Basis Autopolym./Bissregistrierung</t>
  </si>
  <si>
    <t>Basis Autopolym./Kunststoffbasis f. Aufst.</t>
  </si>
  <si>
    <t>Befestigungs-/Protrusionselement UKPS</t>
  </si>
  <si>
    <t>Bef.-Element Mundöffnungsbegr. UKPS</t>
  </si>
  <si>
    <t>Grundeinheit Instands./Erweiterung UKPS</t>
  </si>
  <si>
    <t>LE Halte- u./o. Stützvorr. einarbeiten UKPS</t>
  </si>
  <si>
    <t>LE Halte- u./o. Stützvorr. einarbeiten</t>
  </si>
  <si>
    <t>Metallverbindung bei Instands./Erweiter.</t>
  </si>
  <si>
    <t>Instandsetzung Krone/Flügel/Brückenglied</t>
  </si>
  <si>
    <t>Instandsetzung Krone/implantatgest.</t>
  </si>
  <si>
    <t>EUR</t>
  </si>
  <si>
    <r>
      <t xml:space="preserve">BEL II - 2014  </t>
    </r>
    <r>
      <rPr>
        <b/>
        <sz val="14"/>
        <rFont val="Arial"/>
        <family val="2"/>
      </rPr>
      <t>(gültig ab 01.02.2026)</t>
    </r>
  </si>
  <si>
    <t>gültig ab 01.02.26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</si>
</sst>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18" x14ac:knownFonts="1"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b/>
      <sz val="28"/>
      <name val="Arial"/>
      <family val="2"/>
    </font>
    <font>
      <sz val="2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9"/>
      <name val="Arial"/>
      <family val="2"/>
    </font>
    <font>
      <i/>
      <sz val="14"/>
      <name val="Arial"/>
      <family val="2"/>
    </font>
    <font>
      <sz val="9.5"/>
      <name val="Arial"/>
      <family val="2"/>
    </font>
    <font>
      <sz val="10"/>
      <name val="Symbol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horizontal="justify"/>
    </xf>
    <xf numFmtId="40" fontId="1" fillId="0" borderId="0" applyFont="0" applyFill="0" applyBorder="0" applyProtection="0">
      <alignment horizontal="right" vertical="center"/>
    </xf>
  </cellStyleXfs>
  <cellXfs count="53">
    <xf numFmtId="0" fontId="0" fillId="0" borderId="0" xfId="0">
      <alignment horizontal="justify"/>
    </xf>
    <xf numFmtId="0" fontId="2" fillId="0" borderId="0" xfId="0" applyFont="1" applyBorder="1" applyAlignment="1">
      <alignment horizontal="justify" vertical="center"/>
    </xf>
    <xf numFmtId="0" fontId="4" fillId="0" borderId="0" xfId="0" applyFont="1" applyBorder="1" applyAlignment="1">
      <alignment horizontal="justify" vertical="center"/>
    </xf>
    <xf numFmtId="2" fontId="2" fillId="0" borderId="0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1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2" fontId="6" fillId="0" borderId="0" xfId="0" applyNumberFormat="1" applyFont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2" fontId="8" fillId="0" borderId="1" xfId="1" applyNumberFormat="1" applyFont="1" applyBorder="1" applyAlignment="1">
      <alignment horizontal="center" vertical="center" wrapText="1"/>
    </xf>
    <xf numFmtId="2" fontId="8" fillId="0" borderId="0" xfId="1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justify" vertical="center"/>
    </xf>
    <xf numFmtId="2" fontId="2" fillId="0" borderId="1" xfId="0" applyNumberFormat="1" applyFont="1" applyFill="1" applyBorder="1" applyAlignment="1">
      <alignment horizontal="justify" vertical="center"/>
    </xf>
    <xf numFmtId="49" fontId="2" fillId="0" borderId="1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justify" vertical="center"/>
    </xf>
    <xf numFmtId="2" fontId="2" fillId="0" borderId="1" xfId="0" applyNumberFormat="1" applyFont="1" applyFill="1" applyBorder="1" applyAlignment="1">
      <alignment horizontal="right" vertical="center"/>
    </xf>
    <xf numFmtId="2" fontId="2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/>
    </xf>
    <xf numFmtId="40" fontId="2" fillId="0" borderId="1" xfId="1" applyFont="1" applyFill="1" applyBorder="1" applyAlignment="1">
      <alignment horizontal="left" vertical="center"/>
    </xf>
    <xf numFmtId="2" fontId="11" fillId="0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justify" vertical="center"/>
    </xf>
    <xf numFmtId="0" fontId="11" fillId="0" borderId="1" xfId="0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justify" vertical="center"/>
    </xf>
    <xf numFmtId="2" fontId="2" fillId="0" borderId="5" xfId="0" applyNumberFormat="1" applyFont="1" applyBorder="1" applyAlignment="1">
      <alignment horizontal="right" vertical="center"/>
    </xf>
    <xf numFmtId="0" fontId="10" fillId="0" borderId="4" xfId="0" applyFont="1" applyBorder="1" applyAlignment="1">
      <alignment horizontal="center" vertical="center" textRotation="90"/>
    </xf>
    <xf numFmtId="0" fontId="13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2" fontId="2" fillId="0" borderId="5" xfId="0" applyNumberFormat="1" applyFont="1" applyFill="1" applyBorder="1" applyAlignment="1">
      <alignment horizontal="justify" vertical="center"/>
    </xf>
    <xf numFmtId="2" fontId="2" fillId="0" borderId="5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horizontal="center" vertical="center"/>
    </xf>
    <xf numFmtId="164" fontId="2" fillId="0" borderId="6" xfId="0" applyNumberFormat="1" applyFont="1" applyBorder="1" applyAlignment="1" applyProtection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textRotation="90"/>
    </xf>
    <xf numFmtId="0" fontId="6" fillId="2" borderId="1" xfId="0" applyFont="1" applyFill="1" applyBorder="1" applyAlignment="1">
      <alignment horizontal="center" vertical="center" wrapText="1"/>
    </xf>
    <xf numFmtId="164" fontId="2" fillId="0" borderId="7" xfId="0" applyNumberFormat="1" applyFont="1" applyBorder="1" applyAlignment="1" applyProtection="1">
      <alignment horizontal="center" vertical="center"/>
    </xf>
    <xf numFmtId="0" fontId="16" fillId="0" borderId="1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2" fontId="17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right" vertical="center"/>
    </xf>
    <xf numFmtId="2" fontId="8" fillId="2" borderId="1" xfId="0" applyNumberFormat="1" applyFont="1" applyFill="1" applyBorder="1" applyAlignment="1">
      <alignment horizontal="center" vertical="center" wrapText="1"/>
    </xf>
    <xf numFmtId="2" fontId="8" fillId="2" borderId="1" xfId="1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</cellXfs>
  <cellStyles count="2">
    <cellStyle name="Komma" xfId="1" builtinId="3"/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8"/>
  <sheetViews>
    <sheetView tabSelected="1" zoomScaleNormal="100" zoomScaleSheetLayoutView="80" workbookViewId="0">
      <selection activeCell="F9" sqref="F9"/>
    </sheetView>
  </sheetViews>
  <sheetFormatPr baseColWidth="10" defaultColWidth="11.44140625" defaultRowHeight="13.2" x14ac:dyDescent="0.25"/>
  <cols>
    <col min="1" max="1" width="5.5546875" style="15" customWidth="1"/>
    <col min="2" max="2" width="34.5546875" style="1" customWidth="1"/>
    <col min="3" max="3" width="0.5546875" style="1" customWidth="1"/>
    <col min="4" max="4" width="7.88671875" style="3" customWidth="1"/>
    <col min="5" max="5" width="11.44140625" style="3" hidden="1" customWidth="1"/>
    <col min="6" max="6" width="7.88671875" style="3" customWidth="1"/>
    <col min="7" max="7" width="1.6640625" style="3" customWidth="1"/>
    <col min="8" max="8" width="5.5546875" style="1" customWidth="1"/>
    <col min="9" max="9" width="34.5546875" style="1" customWidth="1"/>
    <col min="10" max="10" width="0.5546875" style="1" customWidth="1"/>
    <col min="11" max="11" width="7.88671875" style="1" customWidth="1"/>
    <col min="12" max="12" width="11.44140625" style="1" hidden="1" customWidth="1"/>
    <col min="13" max="13" width="7.88671875" style="1" customWidth="1"/>
    <col min="14" max="17" width="11.44140625" style="1"/>
    <col min="18" max="18" width="11.44140625" style="1" customWidth="1"/>
    <col min="19" max="16384" width="11.44140625" style="1"/>
  </cols>
  <sheetData>
    <row r="1" spans="1:13" ht="35.4" x14ac:dyDescent="0.25">
      <c r="A1" s="49" t="s">
        <v>371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24" x14ac:dyDescent="0.25">
      <c r="A2" s="50" t="s">
        <v>232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3" ht="24.6" x14ac:dyDescent="0.25">
      <c r="A3" s="51" t="s">
        <v>189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1:13" s="6" customFormat="1" ht="18" x14ac:dyDescent="0.25">
      <c r="A4" s="52" t="s">
        <v>353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</row>
    <row r="5" spans="1:13" s="6" customFormat="1" ht="22.5" customHeight="1" x14ac:dyDescent="0.25">
      <c r="A5" s="7"/>
      <c r="B5" s="2"/>
      <c r="C5" s="1"/>
      <c r="D5" s="8"/>
      <c r="E5" s="8"/>
      <c r="F5" s="8"/>
      <c r="G5" s="8"/>
    </row>
    <row r="6" spans="1:13" s="6" customFormat="1" ht="30" customHeight="1" x14ac:dyDescent="0.25">
      <c r="A6" s="7"/>
      <c r="B6" s="2"/>
      <c r="C6" s="1"/>
      <c r="D6" s="9" t="s">
        <v>298</v>
      </c>
      <c r="E6" s="9" t="s">
        <v>231</v>
      </c>
      <c r="F6" s="43" t="s">
        <v>299</v>
      </c>
      <c r="G6" s="8"/>
      <c r="K6" s="9" t="s">
        <v>298</v>
      </c>
      <c r="L6" s="36"/>
      <c r="M6" s="43" t="s">
        <v>299</v>
      </c>
    </row>
    <row r="7" spans="1:13" ht="24" x14ac:dyDescent="0.25">
      <c r="A7" s="23" t="s">
        <v>0</v>
      </c>
      <c r="B7" s="32" t="s">
        <v>1</v>
      </c>
      <c r="C7" s="34"/>
      <c r="D7" s="10" t="s">
        <v>372</v>
      </c>
      <c r="E7" s="10" t="s">
        <v>230</v>
      </c>
      <c r="F7" s="44" t="s">
        <v>372</v>
      </c>
      <c r="G7" s="11"/>
      <c r="H7" s="23" t="s">
        <v>0</v>
      </c>
      <c r="I7" s="32" t="s">
        <v>1</v>
      </c>
      <c r="J7" s="34"/>
      <c r="K7" s="10" t="s">
        <v>372</v>
      </c>
      <c r="L7" s="10" t="s">
        <v>230</v>
      </c>
      <c r="M7" s="44" t="s">
        <v>372</v>
      </c>
    </row>
    <row r="8" spans="1:13" ht="13.8" thickBot="1" x14ac:dyDescent="0.3">
      <c r="A8" s="26"/>
      <c r="B8" s="33" t="s">
        <v>2</v>
      </c>
      <c r="C8" s="35"/>
      <c r="D8" s="27" t="s">
        <v>370</v>
      </c>
      <c r="E8" s="28"/>
      <c r="F8" s="45" t="s">
        <v>370</v>
      </c>
      <c r="H8" s="26"/>
      <c r="I8" s="33" t="s">
        <v>2</v>
      </c>
      <c r="J8" s="37"/>
      <c r="K8" s="27" t="s">
        <v>370</v>
      </c>
      <c r="L8" s="27"/>
      <c r="M8" s="45" t="s">
        <v>370</v>
      </c>
    </row>
    <row r="9" spans="1:13" ht="15" customHeight="1" thickTop="1" x14ac:dyDescent="0.25">
      <c r="A9" s="39" t="s">
        <v>3</v>
      </c>
      <c r="B9" s="29" t="s">
        <v>4</v>
      </c>
      <c r="C9" s="24"/>
      <c r="D9" s="25">
        <v>8.49</v>
      </c>
      <c r="E9" s="25" t="e">
        <f>D9*100/#REF!</f>
        <v>#REF!</v>
      </c>
      <c r="F9" s="46">
        <f>ROUND(D9*0.95,2)-0.01</f>
        <v>8.06</v>
      </c>
      <c r="G9" s="18"/>
      <c r="H9" s="39" t="s">
        <v>57</v>
      </c>
      <c r="I9" s="29" t="s">
        <v>58</v>
      </c>
      <c r="J9" s="30"/>
      <c r="K9" s="31">
        <v>17.86</v>
      </c>
      <c r="L9" s="31" t="e">
        <f>#REF!*100/#REF!</f>
        <v>#REF!</v>
      </c>
      <c r="M9" s="46">
        <f>ROUND(K9*0.95,2)-0.01</f>
        <v>16.959999999999997</v>
      </c>
    </row>
    <row r="10" spans="1:13" ht="15" customHeight="1" x14ac:dyDescent="0.25">
      <c r="A10" s="40" t="s">
        <v>320</v>
      </c>
      <c r="B10" s="5" t="s">
        <v>321</v>
      </c>
      <c r="C10" s="12"/>
      <c r="D10" s="4">
        <v>8.49</v>
      </c>
      <c r="E10" s="4"/>
      <c r="F10" s="46">
        <f>ROUND(D10*0.95,2)-0.01</f>
        <v>8.06</v>
      </c>
      <c r="G10" s="18"/>
      <c r="H10" s="40" t="s">
        <v>59</v>
      </c>
      <c r="I10" s="5" t="s">
        <v>270</v>
      </c>
      <c r="J10" s="13"/>
      <c r="K10" s="17">
        <v>17.86</v>
      </c>
      <c r="L10" s="17"/>
      <c r="M10" s="46">
        <f>ROUND(K10*0.95,2)-0.01</f>
        <v>16.959999999999997</v>
      </c>
    </row>
    <row r="11" spans="1:13" ht="15" customHeight="1" x14ac:dyDescent="0.25">
      <c r="A11" s="40" t="s">
        <v>169</v>
      </c>
      <c r="B11" s="5" t="s">
        <v>170</v>
      </c>
      <c r="C11" s="12"/>
      <c r="D11" s="4">
        <v>7.68</v>
      </c>
      <c r="E11" s="4" t="e">
        <f>D11*100/#REF!</f>
        <v>#REF!</v>
      </c>
      <c r="F11" s="46">
        <f>ROUND(D11*0.95,2)-0.01</f>
        <v>7.29</v>
      </c>
      <c r="G11" s="18"/>
      <c r="H11" s="40" t="s">
        <v>62</v>
      </c>
      <c r="I11" s="5" t="s">
        <v>63</v>
      </c>
      <c r="J11" s="13"/>
      <c r="K11" s="17">
        <v>16.170000000000002</v>
      </c>
      <c r="L11" s="17" t="e">
        <f>#REF!*100/#REF!</f>
        <v>#REF!</v>
      </c>
      <c r="M11" s="46">
        <f t="shared" ref="M11:M73" si="0">ROUND(K11*0.95,2)</f>
        <v>15.36</v>
      </c>
    </row>
    <row r="12" spans="1:13" ht="15" customHeight="1" x14ac:dyDescent="0.25">
      <c r="A12" s="40" t="s">
        <v>132</v>
      </c>
      <c r="B12" s="5" t="s">
        <v>248</v>
      </c>
      <c r="C12" s="12"/>
      <c r="D12" s="4">
        <v>17.100000000000001</v>
      </c>
      <c r="E12" s="4"/>
      <c r="F12" s="46">
        <f>ROUND(D12*0.95,2)-0.01</f>
        <v>16.239999999999998</v>
      </c>
      <c r="G12" s="18"/>
      <c r="H12" s="40" t="s">
        <v>65</v>
      </c>
      <c r="I12" s="5" t="s">
        <v>66</v>
      </c>
      <c r="J12" s="13"/>
      <c r="K12" s="17">
        <v>21.59</v>
      </c>
      <c r="L12" s="17" t="e">
        <f>#REF!*100/#REF!</f>
        <v>#REF!</v>
      </c>
      <c r="M12" s="46">
        <f t="shared" si="0"/>
        <v>20.51</v>
      </c>
    </row>
    <row r="13" spans="1:13" ht="15" customHeight="1" x14ac:dyDescent="0.25">
      <c r="A13" s="40" t="s">
        <v>5</v>
      </c>
      <c r="B13" s="5" t="s">
        <v>6</v>
      </c>
      <c r="C13" s="12"/>
      <c r="D13" s="4">
        <v>17.12</v>
      </c>
      <c r="E13" s="4" t="e">
        <f>D13*100/#REF!</f>
        <v>#REF!</v>
      </c>
      <c r="F13" s="46">
        <f t="shared" ref="F13:F73" si="1">ROUND(D13*0.95,2)</f>
        <v>16.260000000000002</v>
      </c>
      <c r="G13" s="18"/>
      <c r="H13" s="40" t="s">
        <v>69</v>
      </c>
      <c r="I13" s="5" t="s">
        <v>113</v>
      </c>
      <c r="J13" s="13"/>
      <c r="K13" s="17">
        <v>70.349999999999994</v>
      </c>
      <c r="L13" s="17" t="e">
        <f>K9*100/#REF!</f>
        <v>#REF!</v>
      </c>
      <c r="M13" s="46">
        <f t="shared" si="0"/>
        <v>66.83</v>
      </c>
    </row>
    <row r="14" spans="1:13" ht="15" customHeight="1" x14ac:dyDescent="0.25">
      <c r="A14" s="40" t="s">
        <v>7</v>
      </c>
      <c r="B14" s="5" t="s">
        <v>266</v>
      </c>
      <c r="C14" s="12"/>
      <c r="D14" s="4">
        <v>17.96</v>
      </c>
      <c r="E14" s="4" t="e">
        <f>D14*100/#REF!</f>
        <v>#REF!</v>
      </c>
      <c r="F14" s="46">
        <f t="shared" si="1"/>
        <v>17.059999999999999</v>
      </c>
      <c r="G14" s="18"/>
      <c r="H14" s="40" t="s">
        <v>71</v>
      </c>
      <c r="I14" s="5" t="s">
        <v>72</v>
      </c>
      <c r="J14" s="13"/>
      <c r="K14" s="17">
        <v>76.540000000000006</v>
      </c>
      <c r="L14" s="17" t="e">
        <f>K11*100/#REF!</f>
        <v>#REF!</v>
      </c>
      <c r="M14" s="46">
        <f t="shared" si="0"/>
        <v>72.709999999999994</v>
      </c>
    </row>
    <row r="15" spans="1:13" ht="15" customHeight="1" x14ac:dyDescent="0.25">
      <c r="A15" s="40" t="s">
        <v>10</v>
      </c>
      <c r="B15" s="5" t="s">
        <v>11</v>
      </c>
      <c r="C15" s="12"/>
      <c r="D15" s="4">
        <v>17.96</v>
      </c>
      <c r="E15" s="4" t="e">
        <f>D15*100/#REF!</f>
        <v>#REF!</v>
      </c>
      <c r="F15" s="46">
        <f t="shared" si="1"/>
        <v>17.059999999999999</v>
      </c>
      <c r="G15" s="18"/>
      <c r="H15" s="40" t="s">
        <v>74</v>
      </c>
      <c r="I15" s="5" t="s">
        <v>75</v>
      </c>
      <c r="J15" s="13"/>
      <c r="K15" s="17">
        <v>326.58</v>
      </c>
      <c r="L15" s="17" t="e">
        <f>K12*100/#REF!</f>
        <v>#REF!</v>
      </c>
      <c r="M15" s="46">
        <f t="shared" si="0"/>
        <v>310.25</v>
      </c>
    </row>
    <row r="16" spans="1:13" ht="15" customHeight="1" x14ac:dyDescent="0.25">
      <c r="A16" s="40" t="s">
        <v>322</v>
      </c>
      <c r="B16" s="5" t="s">
        <v>357</v>
      </c>
      <c r="C16" s="12"/>
      <c r="D16" s="4">
        <v>17.100000000000001</v>
      </c>
      <c r="E16" s="4" t="e">
        <f>D16*100/#REF!</f>
        <v>#REF!</v>
      </c>
      <c r="F16" s="46">
        <f>ROUND(D16*0.95,2)-0.01</f>
        <v>16.239999999999998</v>
      </c>
      <c r="G16" s="18"/>
      <c r="H16" s="40" t="s">
        <v>76</v>
      </c>
      <c r="I16" s="5" t="s">
        <v>310</v>
      </c>
      <c r="J16" s="13"/>
      <c r="K16" s="17">
        <v>197.18</v>
      </c>
      <c r="L16" s="17"/>
      <c r="M16" s="46">
        <f t="shared" si="0"/>
        <v>187.32</v>
      </c>
    </row>
    <row r="17" spans="1:13" ht="15" customHeight="1" x14ac:dyDescent="0.25">
      <c r="A17" s="40" t="s">
        <v>133</v>
      </c>
      <c r="B17" s="5" t="s">
        <v>249</v>
      </c>
      <c r="C17" s="12"/>
      <c r="D17" s="4">
        <v>12.39</v>
      </c>
      <c r="E17" s="4" t="e">
        <f>D17*100/#REF!</f>
        <v>#REF!</v>
      </c>
      <c r="F17" s="46">
        <f t="shared" si="1"/>
        <v>11.77</v>
      </c>
      <c r="G17" s="18"/>
      <c r="H17" s="40" t="s">
        <v>8</v>
      </c>
      <c r="I17" s="5" t="s">
        <v>9</v>
      </c>
      <c r="J17" s="13"/>
      <c r="K17" s="17">
        <v>254.65</v>
      </c>
      <c r="L17" s="17" t="e">
        <f>K13*100/#REF!</f>
        <v>#REF!</v>
      </c>
      <c r="M17" s="46">
        <f t="shared" si="0"/>
        <v>241.92</v>
      </c>
    </row>
    <row r="18" spans="1:13" ht="15" customHeight="1" x14ac:dyDescent="0.25">
      <c r="A18" s="40" t="s">
        <v>12</v>
      </c>
      <c r="B18" s="5" t="s">
        <v>125</v>
      </c>
      <c r="C18" s="12"/>
      <c r="D18" s="4">
        <v>19.97</v>
      </c>
      <c r="E18" s="4" t="e">
        <f>D18*100/#REF!</f>
        <v>#REF!</v>
      </c>
      <c r="F18" s="46">
        <f t="shared" si="1"/>
        <v>18.97</v>
      </c>
      <c r="G18" s="18"/>
      <c r="H18" s="40" t="s">
        <v>15</v>
      </c>
      <c r="I18" s="5" t="s">
        <v>130</v>
      </c>
      <c r="J18" s="13"/>
      <c r="K18" s="17">
        <v>124.81</v>
      </c>
      <c r="L18" s="17" t="e">
        <f>K14*100/#REF!</f>
        <v>#REF!</v>
      </c>
      <c r="M18" s="46">
        <f t="shared" si="0"/>
        <v>118.57</v>
      </c>
    </row>
    <row r="19" spans="1:13" ht="15" customHeight="1" x14ac:dyDescent="0.25">
      <c r="A19" s="40" t="s">
        <v>13</v>
      </c>
      <c r="B19" s="5" t="s">
        <v>126</v>
      </c>
      <c r="C19" s="12"/>
      <c r="D19" s="4">
        <v>19.97</v>
      </c>
      <c r="E19" s="4" t="e">
        <f>D19*100/#REF!</f>
        <v>#REF!</v>
      </c>
      <c r="F19" s="46">
        <f t="shared" si="1"/>
        <v>18.97</v>
      </c>
      <c r="G19" s="18"/>
      <c r="H19" s="40" t="s">
        <v>120</v>
      </c>
      <c r="I19" s="5" t="s">
        <v>131</v>
      </c>
      <c r="J19" s="13"/>
      <c r="K19" s="17">
        <v>128.38</v>
      </c>
      <c r="L19" s="17" t="e">
        <f>K15*100/#REF!</f>
        <v>#REF!</v>
      </c>
      <c r="M19" s="46">
        <f t="shared" si="0"/>
        <v>121.96</v>
      </c>
    </row>
    <row r="20" spans="1:13" ht="15" customHeight="1" x14ac:dyDescent="0.25">
      <c r="A20" s="40" t="s">
        <v>14</v>
      </c>
      <c r="B20" s="5" t="s">
        <v>127</v>
      </c>
      <c r="C20" s="12"/>
      <c r="D20" s="4">
        <v>19.97</v>
      </c>
      <c r="E20" s="4" t="e">
        <f>D20*100/#REF!</f>
        <v>#REF!</v>
      </c>
      <c r="F20" s="46">
        <f t="shared" si="1"/>
        <v>18.97</v>
      </c>
      <c r="G20" s="18"/>
      <c r="H20" s="40" t="s">
        <v>187</v>
      </c>
      <c r="I20" s="5" t="s">
        <v>188</v>
      </c>
      <c r="J20" s="13"/>
      <c r="K20" s="17">
        <v>83.04</v>
      </c>
      <c r="L20" s="17" t="e">
        <f>K17*100/#REF!</f>
        <v>#REF!</v>
      </c>
      <c r="M20" s="46">
        <f t="shared" si="0"/>
        <v>78.89</v>
      </c>
    </row>
    <row r="21" spans="1:13" ht="15" customHeight="1" x14ac:dyDescent="0.25">
      <c r="A21" s="40" t="s">
        <v>134</v>
      </c>
      <c r="B21" s="5" t="s">
        <v>314</v>
      </c>
      <c r="C21" s="12"/>
      <c r="D21" s="4">
        <v>12.7</v>
      </c>
      <c r="E21" s="4" t="e">
        <f>D21*100/#REF!</f>
        <v>#REF!</v>
      </c>
      <c r="F21" s="46">
        <f>ROUND(D21*0.95,2)-0.01</f>
        <v>12.06</v>
      </c>
      <c r="G21" s="18"/>
      <c r="H21" s="40" t="s">
        <v>26</v>
      </c>
      <c r="I21" s="20" t="s">
        <v>271</v>
      </c>
      <c r="J21" s="13"/>
      <c r="K21" s="17">
        <v>87.85</v>
      </c>
      <c r="L21" s="17" t="e">
        <f>K18*100/#REF!</f>
        <v>#REF!</v>
      </c>
      <c r="M21" s="46">
        <f t="shared" si="0"/>
        <v>83.46</v>
      </c>
    </row>
    <row r="22" spans="1:13" ht="15" customHeight="1" x14ac:dyDescent="0.25">
      <c r="A22" s="40" t="s">
        <v>16</v>
      </c>
      <c r="B22" s="5" t="s">
        <v>128</v>
      </c>
      <c r="C22" s="13"/>
      <c r="D22" s="4">
        <v>13.61</v>
      </c>
      <c r="E22" s="4" t="e">
        <f>D22*100/#REF!</f>
        <v>#REF!</v>
      </c>
      <c r="F22" s="46">
        <f t="shared" si="1"/>
        <v>12.93</v>
      </c>
      <c r="G22" s="18"/>
      <c r="H22" s="40" t="s">
        <v>31</v>
      </c>
      <c r="I22" s="5" t="s">
        <v>32</v>
      </c>
      <c r="J22" s="13"/>
      <c r="K22" s="17">
        <v>59.98</v>
      </c>
      <c r="L22" s="17" t="e">
        <f>K19*100/#REF!</f>
        <v>#REF!</v>
      </c>
      <c r="M22" s="46">
        <f t="shared" si="0"/>
        <v>56.98</v>
      </c>
    </row>
    <row r="23" spans="1:13" ht="15" customHeight="1" x14ac:dyDescent="0.25">
      <c r="A23" s="40" t="s">
        <v>17</v>
      </c>
      <c r="B23" s="5" t="s">
        <v>18</v>
      </c>
      <c r="C23" s="13"/>
      <c r="D23" s="4">
        <v>6.9</v>
      </c>
      <c r="E23" s="4" t="e">
        <f>D23*100/#REF!</f>
        <v>#REF!</v>
      </c>
      <c r="F23" s="46">
        <f t="shared" ref="F23:F30" si="2">ROUND(D23*0.95,2)-0.01</f>
        <v>6.55</v>
      </c>
      <c r="G23" s="18"/>
      <c r="H23" s="40" t="s">
        <v>34</v>
      </c>
      <c r="I23" s="5" t="s">
        <v>35</v>
      </c>
      <c r="J23" s="13"/>
      <c r="K23" s="17">
        <v>45.98</v>
      </c>
      <c r="L23" s="17" t="e">
        <f>K20*100/#REF!</f>
        <v>#REF!</v>
      </c>
      <c r="M23" s="46">
        <f t="shared" si="0"/>
        <v>43.68</v>
      </c>
    </row>
    <row r="24" spans="1:13" ht="15" customHeight="1" x14ac:dyDescent="0.25">
      <c r="A24" s="40" t="s">
        <v>19</v>
      </c>
      <c r="B24" s="5" t="s">
        <v>20</v>
      </c>
      <c r="C24" s="13"/>
      <c r="D24" s="4">
        <v>7.29</v>
      </c>
      <c r="E24" s="4" t="e">
        <f>D24*100/#REF!</f>
        <v>#REF!</v>
      </c>
      <c r="F24" s="46">
        <f t="shared" si="2"/>
        <v>6.92</v>
      </c>
      <c r="G24" s="18"/>
      <c r="H24" s="40" t="s">
        <v>39</v>
      </c>
      <c r="I24" s="5" t="s">
        <v>252</v>
      </c>
      <c r="J24" s="13"/>
      <c r="K24" s="17">
        <v>34.049999999999997</v>
      </c>
      <c r="L24" s="17" t="e">
        <f>K21*100/#REF!</f>
        <v>#REF!</v>
      </c>
      <c r="M24" s="46">
        <f>ROUND(K24*0.95,2)-0.01</f>
        <v>32.340000000000003</v>
      </c>
    </row>
    <row r="25" spans="1:13" ht="15" customHeight="1" x14ac:dyDescent="0.25">
      <c r="A25" s="40" t="s">
        <v>135</v>
      </c>
      <c r="B25" s="5" t="s">
        <v>136</v>
      </c>
      <c r="C25" s="13"/>
      <c r="D25" s="4">
        <v>11.04</v>
      </c>
      <c r="E25" s="4" t="e">
        <f>D25*100/#REF!</f>
        <v>#REF!</v>
      </c>
      <c r="F25" s="46">
        <f t="shared" si="2"/>
        <v>10.48</v>
      </c>
      <c r="G25" s="18"/>
      <c r="H25" s="40" t="s">
        <v>115</v>
      </c>
      <c r="I25" s="5" t="s">
        <v>272</v>
      </c>
      <c r="J25" s="13"/>
      <c r="K25" s="17">
        <v>17.66</v>
      </c>
      <c r="L25" s="17" t="e">
        <f>K22*100/#REF!</f>
        <v>#REF!</v>
      </c>
      <c r="M25" s="46">
        <f>ROUND(K25*0.95,2)-0.01</f>
        <v>16.77</v>
      </c>
    </row>
    <row r="26" spans="1:13" ht="15" customHeight="1" x14ac:dyDescent="0.25">
      <c r="A26" s="40" t="s">
        <v>21</v>
      </c>
      <c r="B26" s="5" t="s">
        <v>22</v>
      </c>
      <c r="C26" s="13"/>
      <c r="D26" s="4">
        <v>11.05</v>
      </c>
      <c r="E26" s="4" t="e">
        <f>D26*100/#REF!</f>
        <v>#REF!</v>
      </c>
      <c r="F26" s="46">
        <f t="shared" si="2"/>
        <v>10.49</v>
      </c>
      <c r="G26" s="18"/>
      <c r="H26" s="40" t="s">
        <v>42</v>
      </c>
      <c r="I26" s="5" t="s">
        <v>121</v>
      </c>
      <c r="J26" s="13"/>
      <c r="K26" s="17">
        <v>54.79</v>
      </c>
      <c r="L26" s="17" t="e">
        <f>K23*100/#REF!</f>
        <v>#REF!</v>
      </c>
      <c r="M26" s="46">
        <f t="shared" si="0"/>
        <v>52.05</v>
      </c>
    </row>
    <row r="27" spans="1:13" ht="15" customHeight="1" x14ac:dyDescent="0.25">
      <c r="A27" s="40" t="s">
        <v>323</v>
      </c>
      <c r="B27" s="5" t="s">
        <v>324</v>
      </c>
      <c r="C27" s="13"/>
      <c r="D27" s="4">
        <v>11.05</v>
      </c>
      <c r="E27" s="4" t="e">
        <f>D27*100/#REF!</f>
        <v>#REF!</v>
      </c>
      <c r="F27" s="46">
        <f t="shared" si="2"/>
        <v>10.49</v>
      </c>
      <c r="G27" s="18"/>
      <c r="H27" s="40" t="s">
        <v>43</v>
      </c>
      <c r="I27" s="5" t="s">
        <v>44</v>
      </c>
      <c r="J27" s="13"/>
      <c r="K27" s="17">
        <v>17.43</v>
      </c>
      <c r="L27" s="17"/>
      <c r="M27" s="46">
        <f>ROUND(K27*0.95,2)-0.01</f>
        <v>16.549999999999997</v>
      </c>
    </row>
    <row r="28" spans="1:13" ht="15" customHeight="1" x14ac:dyDescent="0.25">
      <c r="A28" s="40" t="s">
        <v>23</v>
      </c>
      <c r="B28" s="5" t="s">
        <v>24</v>
      </c>
      <c r="C28" s="12"/>
      <c r="D28" s="4">
        <v>12.47</v>
      </c>
      <c r="E28" s="4" t="e">
        <f>D28*100/#REF!</f>
        <v>#REF!</v>
      </c>
      <c r="F28" s="46">
        <f t="shared" si="2"/>
        <v>11.84</v>
      </c>
      <c r="G28" s="18"/>
      <c r="H28" s="40" t="s">
        <v>45</v>
      </c>
      <c r="I28" s="5" t="s">
        <v>122</v>
      </c>
      <c r="J28" s="13"/>
      <c r="K28" s="17">
        <v>121.9</v>
      </c>
      <c r="L28" s="17" t="e">
        <f>K24*100/#REF!</f>
        <v>#REF!</v>
      </c>
      <c r="M28" s="46">
        <f t="shared" si="0"/>
        <v>115.81</v>
      </c>
    </row>
    <row r="29" spans="1:13" ht="15" customHeight="1" x14ac:dyDescent="0.25">
      <c r="A29" s="40" t="s">
        <v>325</v>
      </c>
      <c r="B29" s="5" t="s">
        <v>326</v>
      </c>
      <c r="C29" s="12"/>
      <c r="D29" s="4">
        <v>12.47</v>
      </c>
      <c r="E29" s="4" t="e">
        <f>D29*100/#REF!</f>
        <v>#REF!</v>
      </c>
      <c r="F29" s="46">
        <f t="shared" si="2"/>
        <v>11.84</v>
      </c>
      <c r="G29" s="18"/>
      <c r="H29" s="40" t="s">
        <v>179</v>
      </c>
      <c r="I29" s="5" t="s">
        <v>273</v>
      </c>
      <c r="J29" s="13"/>
      <c r="K29" s="17">
        <v>110.3</v>
      </c>
      <c r="L29" s="17"/>
      <c r="M29" s="46">
        <f t="shared" si="0"/>
        <v>104.79</v>
      </c>
    </row>
    <row r="30" spans="1:13" ht="15" customHeight="1" x14ac:dyDescent="0.25">
      <c r="A30" s="40" t="s">
        <v>171</v>
      </c>
      <c r="B30" s="5" t="s">
        <v>172</v>
      </c>
      <c r="C30" s="12"/>
      <c r="D30" s="4">
        <v>11.29</v>
      </c>
      <c r="E30" s="4" t="e">
        <f>D30*100/#REF!</f>
        <v>#REF!</v>
      </c>
      <c r="F30" s="46">
        <f t="shared" si="2"/>
        <v>10.72</v>
      </c>
      <c r="G30" s="18"/>
      <c r="H30" s="40" t="s">
        <v>48</v>
      </c>
      <c r="I30" s="5" t="s">
        <v>49</v>
      </c>
      <c r="J30" s="13"/>
      <c r="K30" s="17">
        <v>44.44</v>
      </c>
      <c r="L30" s="17" t="e">
        <f>K25*100/#REF!</f>
        <v>#REF!</v>
      </c>
      <c r="M30" s="46">
        <f t="shared" si="0"/>
        <v>42.22</v>
      </c>
    </row>
    <row r="31" spans="1:13" ht="15" customHeight="1" x14ac:dyDescent="0.25">
      <c r="A31" s="40" t="s">
        <v>137</v>
      </c>
      <c r="B31" s="5" t="s">
        <v>138</v>
      </c>
      <c r="C31" s="14"/>
      <c r="D31" s="4">
        <v>28.42</v>
      </c>
      <c r="E31" s="4" t="e">
        <f>D31*100/#REF!</f>
        <v>#REF!</v>
      </c>
      <c r="F31" s="46">
        <f t="shared" si="1"/>
        <v>27</v>
      </c>
      <c r="G31" s="18"/>
      <c r="H31" s="40" t="s">
        <v>180</v>
      </c>
      <c r="I31" s="5" t="s">
        <v>274</v>
      </c>
      <c r="J31" s="13"/>
      <c r="K31" s="17">
        <v>40.21</v>
      </c>
      <c r="L31" s="17" t="e">
        <f>K26*100/#REF!</f>
        <v>#REF!</v>
      </c>
      <c r="M31" s="46">
        <f t="shared" si="0"/>
        <v>38.200000000000003</v>
      </c>
    </row>
    <row r="32" spans="1:13" ht="15" customHeight="1" x14ac:dyDescent="0.25">
      <c r="A32" s="40" t="s">
        <v>25</v>
      </c>
      <c r="B32" s="5" t="s">
        <v>267</v>
      </c>
      <c r="C32" s="14"/>
      <c r="D32" s="4">
        <v>11.53</v>
      </c>
      <c r="E32" s="4" t="e">
        <f>D32*100/#REF!</f>
        <v>#REF!</v>
      </c>
      <c r="F32" s="46">
        <f t="shared" si="1"/>
        <v>10.95</v>
      </c>
      <c r="G32" s="18"/>
      <c r="H32" s="40" t="s">
        <v>116</v>
      </c>
      <c r="I32" s="5" t="s">
        <v>264</v>
      </c>
      <c r="J32" s="13"/>
      <c r="K32" s="17">
        <v>94.67</v>
      </c>
      <c r="L32" s="17" t="e">
        <f>K28*100/#REF!</f>
        <v>#REF!</v>
      </c>
      <c r="M32" s="46">
        <f t="shared" si="0"/>
        <v>89.94</v>
      </c>
    </row>
    <row r="33" spans="1:13" ht="15" customHeight="1" x14ac:dyDescent="0.25">
      <c r="A33" s="40" t="s">
        <v>139</v>
      </c>
      <c r="B33" s="5" t="s">
        <v>140</v>
      </c>
      <c r="C33" s="14"/>
      <c r="D33" s="4">
        <v>10.47</v>
      </c>
      <c r="E33" s="4" t="e">
        <f>D33*100/#REF!</f>
        <v>#REF!</v>
      </c>
      <c r="F33" s="46">
        <f>ROUND(D33*0.95,2)-0.01</f>
        <v>9.94</v>
      </c>
      <c r="G33" s="18"/>
      <c r="H33" s="40" t="s">
        <v>117</v>
      </c>
      <c r="I33" s="5" t="s">
        <v>253</v>
      </c>
      <c r="J33" s="13"/>
      <c r="K33" s="17">
        <v>24.49</v>
      </c>
      <c r="L33" s="17" t="e">
        <f>K30*100/#REF!</f>
        <v>#REF!</v>
      </c>
      <c r="M33" s="46">
        <f>ROUND(K33*0.95,2)-0.01</f>
        <v>23.259999999999998</v>
      </c>
    </row>
    <row r="34" spans="1:13" ht="15" customHeight="1" x14ac:dyDescent="0.25">
      <c r="A34" s="40" t="s">
        <v>327</v>
      </c>
      <c r="B34" s="5" t="s">
        <v>328</v>
      </c>
      <c r="C34" s="14"/>
      <c r="D34" s="4">
        <v>10.47</v>
      </c>
      <c r="E34" s="4" t="e">
        <f>D34*100/#REF!</f>
        <v>#REF!</v>
      </c>
      <c r="F34" s="46">
        <f>ROUND(D34*0.95,2)-0.01</f>
        <v>9.94</v>
      </c>
      <c r="G34" s="18"/>
      <c r="H34" s="40" t="s">
        <v>51</v>
      </c>
      <c r="I34" s="5" t="s">
        <v>52</v>
      </c>
      <c r="J34" s="13"/>
      <c r="K34" s="17">
        <v>180.79</v>
      </c>
      <c r="L34" s="17"/>
      <c r="M34" s="46">
        <f t="shared" si="0"/>
        <v>171.75</v>
      </c>
    </row>
    <row r="35" spans="1:13" ht="15" customHeight="1" x14ac:dyDescent="0.25">
      <c r="A35" s="40" t="s">
        <v>27</v>
      </c>
      <c r="B35" s="5" t="s">
        <v>358</v>
      </c>
      <c r="C35" s="12"/>
      <c r="D35" s="4">
        <v>29</v>
      </c>
      <c r="E35" s="4" t="e">
        <f>D35*100/#REF!</f>
        <v>#REF!</v>
      </c>
      <c r="F35" s="46">
        <f t="shared" si="1"/>
        <v>27.55</v>
      </c>
      <c r="G35" s="18"/>
      <c r="H35" s="40" t="s">
        <v>54</v>
      </c>
      <c r="I35" s="5" t="s">
        <v>233</v>
      </c>
      <c r="J35" s="13"/>
      <c r="K35" s="17">
        <v>15.48</v>
      </c>
      <c r="L35" s="17" t="e">
        <f>K31*100/#REF!</f>
        <v>#REF!</v>
      </c>
      <c r="M35" s="46">
        <f>ROUND(K35*0.95,2)-0.01</f>
        <v>14.700000000000001</v>
      </c>
    </row>
    <row r="36" spans="1:13" ht="15" customHeight="1" x14ac:dyDescent="0.25">
      <c r="A36" s="40" t="s">
        <v>28</v>
      </c>
      <c r="B36" s="5" t="s">
        <v>359</v>
      </c>
      <c r="C36" s="12"/>
      <c r="D36" s="4">
        <v>29</v>
      </c>
      <c r="E36" s="4" t="e">
        <f>D36*100/#REF!</f>
        <v>#REF!</v>
      </c>
      <c r="F36" s="46">
        <f t="shared" si="1"/>
        <v>27.55</v>
      </c>
      <c r="G36" s="18"/>
      <c r="H36" s="40" t="s">
        <v>60</v>
      </c>
      <c r="I36" s="5" t="s">
        <v>61</v>
      </c>
      <c r="J36" s="13"/>
      <c r="K36" s="17">
        <v>14.21</v>
      </c>
      <c r="L36" s="17" t="e">
        <f>K32*100/#REF!</f>
        <v>#REF!</v>
      </c>
      <c r="M36" s="46">
        <f t="shared" si="0"/>
        <v>13.5</v>
      </c>
    </row>
    <row r="37" spans="1:13" ht="15" customHeight="1" x14ac:dyDescent="0.25">
      <c r="A37" s="40" t="s">
        <v>29</v>
      </c>
      <c r="B37" s="5" t="s">
        <v>360</v>
      </c>
      <c r="C37" s="12"/>
      <c r="D37" s="4">
        <v>29</v>
      </c>
      <c r="E37" s="4" t="e">
        <f>D37*100/#REF!</f>
        <v>#REF!</v>
      </c>
      <c r="F37" s="46">
        <f t="shared" si="1"/>
        <v>27.55</v>
      </c>
      <c r="G37" s="18"/>
      <c r="H37" s="40" t="s">
        <v>64</v>
      </c>
      <c r="I37" s="5" t="s">
        <v>129</v>
      </c>
      <c r="J37" s="13"/>
      <c r="K37" s="17">
        <v>15.48</v>
      </c>
      <c r="L37" s="17" t="e">
        <f>K33*100/#REF!</f>
        <v>#REF!</v>
      </c>
      <c r="M37" s="46">
        <f>ROUND(K37*0.95,2)-0.01</f>
        <v>14.700000000000001</v>
      </c>
    </row>
    <row r="38" spans="1:13" ht="15" customHeight="1" x14ac:dyDescent="0.25">
      <c r="A38" s="40" t="s">
        <v>30</v>
      </c>
      <c r="B38" s="5" t="s">
        <v>355</v>
      </c>
      <c r="C38" s="12"/>
      <c r="D38" s="4">
        <v>29</v>
      </c>
      <c r="E38" s="4" t="e">
        <f>D38*100/#REF!</f>
        <v>#REF!</v>
      </c>
      <c r="F38" s="46">
        <f t="shared" si="1"/>
        <v>27.55</v>
      </c>
      <c r="G38" s="18"/>
      <c r="H38" s="40" t="s">
        <v>67</v>
      </c>
      <c r="I38" s="5" t="s">
        <v>68</v>
      </c>
      <c r="J38" s="13"/>
      <c r="K38" s="17">
        <v>15.48</v>
      </c>
      <c r="L38" s="17" t="e">
        <f>K35*100/#REF!</f>
        <v>#REF!</v>
      </c>
      <c r="M38" s="46">
        <f>ROUND(K38*0.95,2)-0.01</f>
        <v>14.700000000000001</v>
      </c>
    </row>
    <row r="39" spans="1:13" ht="15" customHeight="1" x14ac:dyDescent="0.25">
      <c r="A39" s="40" t="s">
        <v>33</v>
      </c>
      <c r="B39" s="5" t="s">
        <v>361</v>
      </c>
      <c r="C39" s="12"/>
      <c r="D39" s="4">
        <v>29</v>
      </c>
      <c r="E39" s="4" t="e">
        <f>D39*100/#REF!</f>
        <v>#REF!</v>
      </c>
      <c r="F39" s="46">
        <f t="shared" si="1"/>
        <v>27.55</v>
      </c>
      <c r="G39" s="18"/>
      <c r="H39" s="40" t="s">
        <v>70</v>
      </c>
      <c r="I39" s="5" t="s">
        <v>254</v>
      </c>
      <c r="J39" s="13"/>
      <c r="K39" s="17">
        <v>14.02</v>
      </c>
      <c r="L39" s="17" t="e">
        <f>K36*100/#REF!</f>
        <v>#REF!</v>
      </c>
      <c r="M39" s="46">
        <f>ROUND(K39*0.95,2)-0.01</f>
        <v>13.31</v>
      </c>
    </row>
    <row r="40" spans="1:13" ht="15" customHeight="1" x14ac:dyDescent="0.25">
      <c r="A40" s="40" t="s">
        <v>173</v>
      </c>
      <c r="B40" s="5" t="s">
        <v>307</v>
      </c>
      <c r="C40" s="12"/>
      <c r="D40" s="4">
        <v>26.24</v>
      </c>
      <c r="E40" s="4" t="e">
        <f>D40*100/#REF!</f>
        <v>#REF!</v>
      </c>
      <c r="F40" s="46">
        <f>ROUND(D40*0.95,2)-0.01</f>
        <v>24.919999999999998</v>
      </c>
      <c r="G40" s="18"/>
      <c r="H40" s="40" t="s">
        <v>73</v>
      </c>
      <c r="I40" s="5" t="s">
        <v>234</v>
      </c>
      <c r="J40" s="13"/>
      <c r="K40" s="17">
        <v>27.12</v>
      </c>
      <c r="L40" s="17" t="e">
        <f>K37*100/#REF!</f>
        <v>#REF!</v>
      </c>
      <c r="M40" s="46">
        <f t="shared" si="0"/>
        <v>25.76</v>
      </c>
    </row>
    <row r="41" spans="1:13" ht="15" customHeight="1" x14ac:dyDescent="0.25">
      <c r="A41" s="40" t="s">
        <v>329</v>
      </c>
      <c r="B41" s="5" t="s">
        <v>330</v>
      </c>
      <c r="C41" s="12"/>
      <c r="D41" s="4">
        <v>28.99</v>
      </c>
      <c r="E41" s="4" t="e">
        <f>D41*100/#REF!</f>
        <v>#REF!</v>
      </c>
      <c r="F41" s="46">
        <f t="shared" si="1"/>
        <v>27.54</v>
      </c>
      <c r="G41" s="18"/>
      <c r="H41" s="40" t="s">
        <v>77</v>
      </c>
      <c r="I41" s="5" t="s">
        <v>352</v>
      </c>
      <c r="J41" s="13"/>
      <c r="K41" s="17">
        <v>38.299999999999997</v>
      </c>
      <c r="L41" s="17"/>
      <c r="M41" s="46">
        <f>ROUND(K41*0.95,2)-0.01</f>
        <v>36.380000000000003</v>
      </c>
    </row>
    <row r="42" spans="1:13" ht="15" customHeight="1" x14ac:dyDescent="0.25">
      <c r="A42" s="40" t="s">
        <v>174</v>
      </c>
      <c r="B42" s="5" t="s">
        <v>313</v>
      </c>
      <c r="C42" s="12"/>
      <c r="D42" s="4">
        <v>26.24</v>
      </c>
      <c r="E42" s="4" t="e">
        <f>D42*100/#REF!</f>
        <v>#REF!</v>
      </c>
      <c r="F42" s="46">
        <f>ROUND(D42*0.95,2)-0.01</f>
        <v>24.919999999999998</v>
      </c>
      <c r="G42" s="18"/>
      <c r="H42" s="40" t="s">
        <v>78</v>
      </c>
      <c r="I42" s="5" t="s">
        <v>79</v>
      </c>
      <c r="J42" s="13"/>
      <c r="K42" s="17">
        <v>69.86</v>
      </c>
      <c r="L42" s="17" t="e">
        <f>K38*100/#REF!</f>
        <v>#REF!</v>
      </c>
      <c r="M42" s="46">
        <f t="shared" si="0"/>
        <v>66.37</v>
      </c>
    </row>
    <row r="43" spans="1:13" ht="15" customHeight="1" x14ac:dyDescent="0.25">
      <c r="A43" s="40" t="s">
        <v>36</v>
      </c>
      <c r="B43" s="5" t="s">
        <v>118</v>
      </c>
      <c r="C43" s="12"/>
      <c r="D43" s="4">
        <v>8.36</v>
      </c>
      <c r="E43" s="4" t="e">
        <f>D43*100/#REF!</f>
        <v>#REF!</v>
      </c>
      <c r="F43" s="46">
        <f t="shared" si="1"/>
        <v>7.94</v>
      </c>
      <c r="G43" s="18"/>
      <c r="H43" s="40" t="s">
        <v>80</v>
      </c>
      <c r="I43" s="5" t="s">
        <v>81</v>
      </c>
      <c r="J43" s="13"/>
      <c r="K43" s="17">
        <v>48.55</v>
      </c>
      <c r="L43" s="17" t="e">
        <f>K39*100/#REF!</f>
        <v>#REF!</v>
      </c>
      <c r="M43" s="46">
        <f t="shared" si="0"/>
        <v>46.12</v>
      </c>
    </row>
    <row r="44" spans="1:13" ht="15" customHeight="1" x14ac:dyDescent="0.25">
      <c r="A44" s="40" t="s">
        <v>175</v>
      </c>
      <c r="B44" s="5" t="s">
        <v>176</v>
      </c>
      <c r="C44" s="12"/>
      <c r="D44" s="4">
        <v>7.96</v>
      </c>
      <c r="E44" s="4" t="e">
        <f>D44*100/#REF!</f>
        <v>#REF!</v>
      </c>
      <c r="F44" s="46">
        <f t="shared" si="1"/>
        <v>7.56</v>
      </c>
      <c r="G44" s="18"/>
      <c r="H44" s="40" t="s">
        <v>82</v>
      </c>
      <c r="I44" s="5" t="s">
        <v>275</v>
      </c>
      <c r="J44" s="13"/>
      <c r="K44" s="17">
        <v>46.93</v>
      </c>
      <c r="L44" s="17" t="e">
        <f>K40*100/#REF!</f>
        <v>#REF!</v>
      </c>
      <c r="M44" s="46">
        <f t="shared" si="0"/>
        <v>44.58</v>
      </c>
    </row>
    <row r="45" spans="1:13" ht="15" customHeight="1" x14ac:dyDescent="0.25">
      <c r="A45" s="40" t="s">
        <v>114</v>
      </c>
      <c r="B45" s="5" t="s">
        <v>268</v>
      </c>
      <c r="C45" s="12"/>
      <c r="D45" s="4">
        <v>37.28</v>
      </c>
      <c r="E45" s="4" t="e">
        <f>D45*100/#REF!</f>
        <v>#REF!</v>
      </c>
      <c r="F45" s="46">
        <f>ROUND(D45*0.95,2)-0.01</f>
        <v>35.410000000000004</v>
      </c>
      <c r="G45" s="18"/>
      <c r="H45" s="40" t="s">
        <v>190</v>
      </c>
      <c r="I45" s="5" t="s">
        <v>276</v>
      </c>
      <c r="J45" s="13"/>
      <c r="K45" s="17">
        <v>45.76</v>
      </c>
      <c r="L45" s="17" t="e">
        <f>K42*100/#REF!</f>
        <v>#REF!</v>
      </c>
      <c r="M45" s="46">
        <f t="shared" si="0"/>
        <v>43.47</v>
      </c>
    </row>
    <row r="46" spans="1:13" ht="15" customHeight="1" x14ac:dyDescent="0.25">
      <c r="A46" s="40" t="s">
        <v>37</v>
      </c>
      <c r="B46" s="5" t="s">
        <v>250</v>
      </c>
      <c r="C46" s="12"/>
      <c r="D46" s="4">
        <v>31.92</v>
      </c>
      <c r="E46" s="4" t="e">
        <f>D46*100/#REF!</f>
        <v>#REF!</v>
      </c>
      <c r="F46" s="46">
        <f t="shared" si="1"/>
        <v>30.32</v>
      </c>
      <c r="G46" s="18"/>
      <c r="H46" s="40" t="s">
        <v>191</v>
      </c>
      <c r="I46" s="5" t="s">
        <v>255</v>
      </c>
      <c r="J46" s="13"/>
      <c r="K46" s="17">
        <v>13.44</v>
      </c>
      <c r="L46" s="17" t="e">
        <f>K43*100/#REF!</f>
        <v>#REF!</v>
      </c>
      <c r="M46" s="46">
        <f>ROUND(K46*0.95,2)-0.01</f>
        <v>12.76</v>
      </c>
    </row>
    <row r="47" spans="1:13" ht="15" customHeight="1" x14ac:dyDescent="0.25">
      <c r="A47" s="40" t="s">
        <v>38</v>
      </c>
      <c r="B47" s="5" t="s">
        <v>251</v>
      </c>
      <c r="C47" s="12"/>
      <c r="D47" s="4">
        <v>42.71</v>
      </c>
      <c r="E47" s="4" t="e">
        <f>D47*100/#REF!</f>
        <v>#REF!</v>
      </c>
      <c r="F47" s="46">
        <f t="shared" si="1"/>
        <v>40.57</v>
      </c>
      <c r="G47" s="18"/>
      <c r="H47" s="40" t="s">
        <v>192</v>
      </c>
      <c r="I47" s="5" t="s">
        <v>256</v>
      </c>
      <c r="J47" s="13"/>
      <c r="K47" s="17">
        <v>22.28</v>
      </c>
      <c r="L47" s="17" t="e">
        <f>K44*100/#REF!</f>
        <v>#REF!</v>
      </c>
      <c r="M47" s="46">
        <f>ROUND(K47*0.95,2)-0.01</f>
        <v>21.16</v>
      </c>
    </row>
    <row r="48" spans="1:13" ht="15" customHeight="1" x14ac:dyDescent="0.25">
      <c r="A48" s="40" t="s">
        <v>40</v>
      </c>
      <c r="B48" s="5" t="s">
        <v>41</v>
      </c>
      <c r="C48" s="12"/>
      <c r="D48" s="4">
        <v>23.14</v>
      </c>
      <c r="E48" s="4" t="e">
        <f>D48*100/#REF!</f>
        <v>#REF!</v>
      </c>
      <c r="F48" s="46">
        <f t="shared" si="1"/>
        <v>21.98</v>
      </c>
      <c r="G48" s="18"/>
      <c r="H48" s="40" t="s">
        <v>193</v>
      </c>
      <c r="I48" s="5" t="s">
        <v>257</v>
      </c>
      <c r="J48" s="13"/>
      <c r="K48" s="17">
        <v>24.27</v>
      </c>
      <c r="L48" s="17" t="e">
        <f>K45*100/#REF!</f>
        <v>#REF!</v>
      </c>
      <c r="M48" s="46">
        <f>ROUND(K48*0.95,2)-0.01</f>
        <v>23.049999999999997</v>
      </c>
    </row>
    <row r="49" spans="1:13" ht="15" customHeight="1" x14ac:dyDescent="0.25">
      <c r="A49" s="40" t="s">
        <v>46</v>
      </c>
      <c r="B49" s="5" t="s">
        <v>47</v>
      </c>
      <c r="C49" s="12"/>
      <c r="D49" s="4">
        <v>92.57</v>
      </c>
      <c r="E49" s="4" t="e">
        <f>D49*100/#REF!</f>
        <v>#REF!</v>
      </c>
      <c r="F49" s="46">
        <f t="shared" si="1"/>
        <v>87.94</v>
      </c>
      <c r="G49" s="18"/>
      <c r="H49" s="40" t="s">
        <v>194</v>
      </c>
      <c r="I49" s="5" t="s">
        <v>277</v>
      </c>
      <c r="J49" s="13"/>
      <c r="K49" s="17">
        <v>44.11</v>
      </c>
      <c r="L49" s="17" t="e">
        <f>K46*100/#REF!</f>
        <v>#REF!</v>
      </c>
      <c r="M49" s="46">
        <f t="shared" si="0"/>
        <v>41.9</v>
      </c>
    </row>
    <row r="50" spans="1:13" ht="15" customHeight="1" x14ac:dyDescent="0.25">
      <c r="A50" s="40" t="s">
        <v>50</v>
      </c>
      <c r="B50" s="5" t="s">
        <v>308</v>
      </c>
      <c r="C50" s="12"/>
      <c r="D50" s="4">
        <v>104.82</v>
      </c>
      <c r="E50" s="4" t="e">
        <f>D50*100/#REF!</f>
        <v>#REF!</v>
      </c>
      <c r="F50" s="46">
        <f t="shared" si="1"/>
        <v>99.58</v>
      </c>
      <c r="G50" s="18"/>
      <c r="H50" s="40" t="s">
        <v>195</v>
      </c>
      <c r="I50" s="5" t="s">
        <v>311</v>
      </c>
      <c r="J50" s="13"/>
      <c r="K50" s="17">
        <v>39.92</v>
      </c>
      <c r="L50" s="17" t="e">
        <f>K47*100/#REF!</f>
        <v>#REF!</v>
      </c>
      <c r="M50" s="46">
        <f t="shared" si="0"/>
        <v>37.92</v>
      </c>
    </row>
    <row r="51" spans="1:13" ht="15" customHeight="1" x14ac:dyDescent="0.25">
      <c r="A51" s="40" t="s">
        <v>53</v>
      </c>
      <c r="B51" s="5" t="s">
        <v>309</v>
      </c>
      <c r="C51" s="12"/>
      <c r="D51" s="4">
        <v>104.82</v>
      </c>
      <c r="E51" s="4" t="e">
        <f>D51*100/#REF!</f>
        <v>#REF!</v>
      </c>
      <c r="F51" s="46">
        <f t="shared" si="1"/>
        <v>99.58</v>
      </c>
      <c r="G51" s="18"/>
      <c r="H51" s="40" t="s">
        <v>196</v>
      </c>
      <c r="I51" s="5" t="s">
        <v>317</v>
      </c>
      <c r="J51" s="13"/>
      <c r="K51" s="17">
        <v>2.4</v>
      </c>
      <c r="L51" s="17" t="e">
        <f>K48*100/#REF!</f>
        <v>#REF!</v>
      </c>
      <c r="M51" s="46">
        <f t="shared" si="0"/>
        <v>2.2799999999999998</v>
      </c>
    </row>
    <row r="52" spans="1:13" ht="15" customHeight="1" x14ac:dyDescent="0.25">
      <c r="A52" s="40" t="s">
        <v>55</v>
      </c>
      <c r="B52" s="5" t="s">
        <v>124</v>
      </c>
      <c r="C52" s="12"/>
      <c r="D52" s="4">
        <v>97.74</v>
      </c>
      <c r="E52" s="4" t="e">
        <f>D52*100/#REF!</f>
        <v>#REF!</v>
      </c>
      <c r="F52" s="46">
        <f t="shared" si="1"/>
        <v>92.85</v>
      </c>
      <c r="G52" s="18"/>
      <c r="H52" s="40" t="s">
        <v>197</v>
      </c>
      <c r="I52" s="5" t="s">
        <v>318</v>
      </c>
      <c r="J52" s="22"/>
      <c r="K52" s="4">
        <v>2.1800000000000002</v>
      </c>
      <c r="L52" s="17" t="e">
        <f>K49*100/#REF!</f>
        <v>#REF!</v>
      </c>
      <c r="M52" s="46">
        <f t="shared" si="0"/>
        <v>2.0699999999999998</v>
      </c>
    </row>
    <row r="53" spans="1:13" ht="15" customHeight="1" x14ac:dyDescent="0.25">
      <c r="A53" s="40" t="s">
        <v>56</v>
      </c>
      <c r="B53" s="5" t="s">
        <v>119</v>
      </c>
      <c r="C53" s="12"/>
      <c r="D53" s="4">
        <v>103.95</v>
      </c>
      <c r="E53" s="4" t="e">
        <f>D53*100/#REF!</f>
        <v>#REF!</v>
      </c>
      <c r="F53" s="46">
        <f t="shared" si="1"/>
        <v>98.75</v>
      </c>
      <c r="G53" s="18"/>
      <c r="H53" s="40" t="s">
        <v>198</v>
      </c>
      <c r="I53" s="5" t="s">
        <v>199</v>
      </c>
      <c r="J53" s="22"/>
      <c r="K53" s="4">
        <v>3.16</v>
      </c>
      <c r="L53" s="17" t="e">
        <f>K50*100/#REF!</f>
        <v>#REF!</v>
      </c>
      <c r="M53" s="46">
        <f t="shared" si="0"/>
        <v>3</v>
      </c>
    </row>
    <row r="54" spans="1:13" ht="15" customHeight="1" x14ac:dyDescent="0.25">
      <c r="A54" s="40" t="s">
        <v>177</v>
      </c>
      <c r="B54" s="5" t="s">
        <v>315</v>
      </c>
      <c r="C54" s="12"/>
      <c r="D54" s="4">
        <v>94.83</v>
      </c>
      <c r="E54" s="4" t="e">
        <f>D54*100/#REF!</f>
        <v>#REF!</v>
      </c>
      <c r="F54" s="46">
        <f t="shared" si="1"/>
        <v>90.09</v>
      </c>
      <c r="G54" s="18"/>
      <c r="H54" s="40" t="s">
        <v>200</v>
      </c>
      <c r="I54" s="5" t="s">
        <v>201</v>
      </c>
      <c r="J54" s="22"/>
      <c r="K54" s="4">
        <v>1.88</v>
      </c>
      <c r="L54" s="17" t="e">
        <f>K51*100/#REF!</f>
        <v>#REF!</v>
      </c>
      <c r="M54" s="46">
        <f>ROUND(K54*0.95,2)-0.01</f>
        <v>1.78</v>
      </c>
    </row>
    <row r="55" spans="1:13" ht="15" customHeight="1" x14ac:dyDescent="0.25">
      <c r="A55" s="40" t="s">
        <v>178</v>
      </c>
      <c r="B55" s="5" t="s">
        <v>269</v>
      </c>
      <c r="C55" s="12"/>
      <c r="D55" s="4">
        <v>94.07</v>
      </c>
      <c r="E55" s="4" t="e">
        <f>D55*100/#REF!</f>
        <v>#REF!</v>
      </c>
      <c r="F55" s="46">
        <f t="shared" si="1"/>
        <v>89.37</v>
      </c>
      <c r="G55" s="18"/>
      <c r="H55" s="40" t="s">
        <v>202</v>
      </c>
      <c r="I55" s="5" t="s">
        <v>203</v>
      </c>
      <c r="J55" s="19"/>
      <c r="K55" s="17">
        <v>65.81</v>
      </c>
      <c r="L55" s="17"/>
      <c r="M55" s="46">
        <f t="shared" si="0"/>
        <v>62.52</v>
      </c>
    </row>
    <row r="56" spans="1:13" ht="15" customHeight="1" x14ac:dyDescent="0.25">
      <c r="A56" s="40" t="s">
        <v>204</v>
      </c>
      <c r="B56" s="5" t="s">
        <v>278</v>
      </c>
      <c r="C56" s="12"/>
      <c r="D56" s="4">
        <v>59.56</v>
      </c>
      <c r="E56" s="4" t="e">
        <f>D56*100/#REF!</f>
        <v>#REF!</v>
      </c>
      <c r="F56" s="46">
        <f t="shared" si="1"/>
        <v>56.58</v>
      </c>
      <c r="G56" s="18"/>
      <c r="H56" s="40" t="s">
        <v>164</v>
      </c>
      <c r="I56" s="5" t="s">
        <v>291</v>
      </c>
      <c r="J56" s="13"/>
      <c r="K56" s="17">
        <v>16.489999999999998</v>
      </c>
      <c r="L56" s="17"/>
      <c r="M56" s="46">
        <f>ROUND(K56*0.95,2)-0.01</f>
        <v>15.66</v>
      </c>
    </row>
    <row r="57" spans="1:13" ht="15" customHeight="1" x14ac:dyDescent="0.25">
      <c r="A57" s="40" t="s">
        <v>205</v>
      </c>
      <c r="B57" s="5" t="s">
        <v>206</v>
      </c>
      <c r="C57" s="12"/>
      <c r="D57" s="4">
        <v>4.12</v>
      </c>
      <c r="E57" s="4" t="e">
        <f>D57*100/#REF!</f>
        <v>#REF!</v>
      </c>
      <c r="F57" s="46">
        <f t="shared" si="1"/>
        <v>3.91</v>
      </c>
      <c r="G57" s="18"/>
      <c r="H57" s="40" t="s">
        <v>165</v>
      </c>
      <c r="I57" s="5" t="s">
        <v>166</v>
      </c>
      <c r="J57" s="13"/>
      <c r="K57" s="17">
        <v>10.61</v>
      </c>
      <c r="L57" s="17"/>
      <c r="M57" s="46">
        <f t="shared" si="0"/>
        <v>10.08</v>
      </c>
    </row>
    <row r="58" spans="1:13" ht="15" customHeight="1" x14ac:dyDescent="0.25">
      <c r="A58" s="40" t="s">
        <v>207</v>
      </c>
      <c r="B58" s="5" t="s">
        <v>279</v>
      </c>
      <c r="C58" s="12"/>
      <c r="D58" s="4">
        <v>3.93</v>
      </c>
      <c r="E58" s="4" t="e">
        <f>D58*100/#REF!</f>
        <v>#REF!</v>
      </c>
      <c r="F58" s="46">
        <f t="shared" si="1"/>
        <v>3.73</v>
      </c>
      <c r="G58" s="18"/>
      <c r="H58" s="40" t="s">
        <v>167</v>
      </c>
      <c r="I58" s="5" t="s">
        <v>168</v>
      </c>
      <c r="J58" s="13"/>
      <c r="K58" s="17">
        <v>18.05</v>
      </c>
      <c r="L58" s="17"/>
      <c r="M58" s="46">
        <f>ROUND(K58*0.95,2)-0.01</f>
        <v>17.139999999999997</v>
      </c>
    </row>
    <row r="59" spans="1:13" ht="15" customHeight="1" x14ac:dyDescent="0.25">
      <c r="A59" s="40" t="s">
        <v>235</v>
      </c>
      <c r="B59" s="5" t="s">
        <v>280</v>
      </c>
      <c r="C59" s="12"/>
      <c r="D59" s="4">
        <v>12.62</v>
      </c>
      <c r="E59" s="4" t="e">
        <f>D59*100/#REF!</f>
        <v>#REF!</v>
      </c>
      <c r="F59" s="46">
        <f>ROUND(D59*0.95,2)-0.01</f>
        <v>11.98</v>
      </c>
      <c r="G59" s="18"/>
      <c r="H59" s="40" t="s">
        <v>83</v>
      </c>
      <c r="I59" s="5" t="s">
        <v>316</v>
      </c>
      <c r="J59" s="13"/>
      <c r="K59" s="17">
        <v>29.02</v>
      </c>
      <c r="L59" s="17"/>
      <c r="M59" s="46">
        <f t="shared" si="0"/>
        <v>27.57</v>
      </c>
    </row>
    <row r="60" spans="1:13" ht="15" customHeight="1" x14ac:dyDescent="0.25">
      <c r="A60" s="40" t="s">
        <v>260</v>
      </c>
      <c r="B60" s="5" t="s">
        <v>261</v>
      </c>
      <c r="C60" s="12"/>
      <c r="D60" s="4">
        <v>12.21</v>
      </c>
      <c r="E60" s="4" t="e">
        <f>D60*100/#REF!</f>
        <v>#REF!</v>
      </c>
      <c r="F60" s="46">
        <f t="shared" si="1"/>
        <v>11.6</v>
      </c>
      <c r="G60" s="18"/>
      <c r="H60" s="40" t="s">
        <v>181</v>
      </c>
      <c r="I60" s="5" t="s">
        <v>263</v>
      </c>
      <c r="J60" s="13"/>
      <c r="K60" s="17">
        <v>29.02</v>
      </c>
      <c r="L60" s="17"/>
      <c r="M60" s="46">
        <f t="shared" si="0"/>
        <v>27.57</v>
      </c>
    </row>
    <row r="61" spans="1:13" ht="15" customHeight="1" x14ac:dyDescent="0.25">
      <c r="A61" s="40" t="s">
        <v>236</v>
      </c>
      <c r="B61" s="5" t="s">
        <v>281</v>
      </c>
      <c r="C61" s="12"/>
      <c r="D61" s="4">
        <v>21.31</v>
      </c>
      <c r="E61" s="4" t="e">
        <f>D61*100/#REF!</f>
        <v>#REF!</v>
      </c>
      <c r="F61" s="46">
        <f t="shared" si="1"/>
        <v>20.239999999999998</v>
      </c>
      <c r="G61" s="18"/>
      <c r="H61" s="40" t="s">
        <v>84</v>
      </c>
      <c r="I61" s="5" t="s">
        <v>85</v>
      </c>
      <c r="J61" s="13"/>
      <c r="K61" s="17">
        <v>10.61</v>
      </c>
      <c r="L61" s="17"/>
      <c r="M61" s="46">
        <f t="shared" si="0"/>
        <v>10.08</v>
      </c>
    </row>
    <row r="62" spans="1:13" ht="15" customHeight="1" x14ac:dyDescent="0.25">
      <c r="A62" s="40" t="s">
        <v>208</v>
      </c>
      <c r="B62" s="5" t="s">
        <v>209</v>
      </c>
      <c r="C62" s="12"/>
      <c r="D62" s="4">
        <v>65.319999999999993</v>
      </c>
      <c r="E62" s="4" t="e">
        <f>D62*100/#REF!</f>
        <v>#REF!</v>
      </c>
      <c r="F62" s="46">
        <f t="shared" si="1"/>
        <v>62.05</v>
      </c>
      <c r="G62" s="18"/>
      <c r="H62" s="40" t="s">
        <v>86</v>
      </c>
      <c r="I62" s="5" t="s">
        <v>87</v>
      </c>
      <c r="J62" s="13"/>
      <c r="K62" s="17">
        <v>10.61</v>
      </c>
      <c r="L62" s="17"/>
      <c r="M62" s="46">
        <f t="shared" si="0"/>
        <v>10.08</v>
      </c>
    </row>
    <row r="63" spans="1:13" ht="15" customHeight="1" x14ac:dyDescent="0.25">
      <c r="A63" s="40" t="s">
        <v>210</v>
      </c>
      <c r="B63" s="5" t="s">
        <v>211</v>
      </c>
      <c r="C63" s="12"/>
      <c r="D63" s="4">
        <v>64.47</v>
      </c>
      <c r="E63" s="4" t="e">
        <f>D63*100/#REF!</f>
        <v>#REF!</v>
      </c>
      <c r="F63" s="46">
        <f>ROUND(D63*0.95,2)-0.01</f>
        <v>61.24</v>
      </c>
      <c r="G63" s="18"/>
      <c r="H63" s="40" t="s">
        <v>88</v>
      </c>
      <c r="I63" s="5" t="s">
        <v>89</v>
      </c>
      <c r="J63" s="13"/>
      <c r="K63" s="17">
        <v>10.61</v>
      </c>
      <c r="L63" s="17" t="e">
        <f>K63*100/#REF!</f>
        <v>#REF!</v>
      </c>
      <c r="M63" s="46">
        <f t="shared" si="0"/>
        <v>10.08</v>
      </c>
    </row>
    <row r="64" spans="1:13" ht="15" customHeight="1" x14ac:dyDescent="0.25">
      <c r="A64" s="40" t="s">
        <v>212</v>
      </c>
      <c r="B64" s="5" t="s">
        <v>282</v>
      </c>
      <c r="C64" s="12"/>
      <c r="D64" s="4">
        <v>27.44</v>
      </c>
      <c r="E64" s="4" t="e">
        <f>D64*100/#REF!</f>
        <v>#REF!</v>
      </c>
      <c r="F64" s="46">
        <f>ROUND(D64*0.95,2)-0.01</f>
        <v>26.06</v>
      </c>
      <c r="G64" s="18"/>
      <c r="H64" s="40" t="s">
        <v>90</v>
      </c>
      <c r="I64" s="5" t="s">
        <v>91</v>
      </c>
      <c r="J64" s="13"/>
      <c r="K64" s="17">
        <v>10.61</v>
      </c>
      <c r="L64" s="17" t="e">
        <f>K64*100/#REF!</f>
        <v>#REF!</v>
      </c>
      <c r="M64" s="46">
        <f t="shared" si="0"/>
        <v>10.08</v>
      </c>
    </row>
    <row r="65" spans="1:13" ht="15" customHeight="1" x14ac:dyDescent="0.25">
      <c r="A65" s="40" t="s">
        <v>213</v>
      </c>
      <c r="B65" s="5" t="s">
        <v>283</v>
      </c>
      <c r="C65" s="12"/>
      <c r="D65" s="4">
        <v>15.19</v>
      </c>
      <c r="E65" s="4" t="e">
        <f>D65*100/#REF!</f>
        <v>#REF!</v>
      </c>
      <c r="F65" s="46">
        <f t="shared" si="1"/>
        <v>14.43</v>
      </c>
      <c r="G65" s="18"/>
      <c r="H65" s="40" t="s">
        <v>92</v>
      </c>
      <c r="I65" s="5" t="s">
        <v>366</v>
      </c>
      <c r="J65" s="13"/>
      <c r="K65" s="17">
        <v>10.61</v>
      </c>
      <c r="L65" s="17" t="e">
        <f>K65*100/#REF!</f>
        <v>#REF!</v>
      </c>
      <c r="M65" s="46">
        <f t="shared" si="0"/>
        <v>10.08</v>
      </c>
    </row>
    <row r="66" spans="1:13" ht="15" customHeight="1" x14ac:dyDescent="0.25">
      <c r="A66" s="40" t="s">
        <v>237</v>
      </c>
      <c r="B66" s="5" t="s">
        <v>284</v>
      </c>
      <c r="C66" s="12"/>
      <c r="D66" s="4">
        <v>106.14</v>
      </c>
      <c r="E66" s="4" t="e">
        <f>D66*100/#REF!</f>
        <v>#REF!</v>
      </c>
      <c r="F66" s="46">
        <f t="shared" si="1"/>
        <v>100.83</v>
      </c>
      <c r="G66" s="18"/>
      <c r="H66" s="40" t="s">
        <v>93</v>
      </c>
      <c r="I66" s="5" t="s">
        <v>265</v>
      </c>
      <c r="J66" s="13"/>
      <c r="K66" s="17">
        <v>10.61</v>
      </c>
      <c r="L66" s="17" t="e">
        <f>K66*100/#REF!</f>
        <v>#REF!</v>
      </c>
      <c r="M66" s="46">
        <f t="shared" si="0"/>
        <v>10.08</v>
      </c>
    </row>
    <row r="67" spans="1:13" ht="15" customHeight="1" x14ac:dyDescent="0.25">
      <c r="A67" s="40" t="s">
        <v>238</v>
      </c>
      <c r="B67" s="5" t="s">
        <v>285</v>
      </c>
      <c r="C67" s="22"/>
      <c r="D67" s="4">
        <v>70.599999999999994</v>
      </c>
      <c r="E67" s="4" t="e">
        <f>D67*100/#REF!</f>
        <v>#REF!</v>
      </c>
      <c r="F67" s="46">
        <f t="shared" si="1"/>
        <v>67.069999999999993</v>
      </c>
      <c r="G67" s="18"/>
      <c r="H67" s="40" t="s">
        <v>94</v>
      </c>
      <c r="I67" s="5" t="s">
        <v>95</v>
      </c>
      <c r="J67" s="13"/>
      <c r="K67" s="17">
        <v>10.61</v>
      </c>
      <c r="L67" s="17" t="e">
        <f>K67*100/#REF!</f>
        <v>#REF!</v>
      </c>
      <c r="M67" s="46">
        <f t="shared" si="0"/>
        <v>10.08</v>
      </c>
    </row>
    <row r="68" spans="1:13" ht="15" customHeight="1" x14ac:dyDescent="0.25">
      <c r="A68" s="40" t="s">
        <v>214</v>
      </c>
      <c r="B68" s="5" t="s">
        <v>215</v>
      </c>
      <c r="C68" s="12"/>
      <c r="D68" s="4">
        <v>53.5</v>
      </c>
      <c r="E68" s="4" t="e">
        <f>D68*100/#REF!</f>
        <v>#REF!</v>
      </c>
      <c r="F68" s="46">
        <f>ROUND(D68*0.95,2)-0.01</f>
        <v>50.82</v>
      </c>
      <c r="G68" s="18"/>
      <c r="H68" s="40" t="s">
        <v>96</v>
      </c>
      <c r="I68" s="5" t="s">
        <v>97</v>
      </c>
      <c r="J68" s="13"/>
      <c r="K68" s="17">
        <v>46.19</v>
      </c>
      <c r="L68" s="17" t="e">
        <f>K68*100/#REF!</f>
        <v>#REF!</v>
      </c>
      <c r="M68" s="46">
        <f t="shared" si="0"/>
        <v>43.88</v>
      </c>
    </row>
    <row r="69" spans="1:13" ht="15" customHeight="1" x14ac:dyDescent="0.25">
      <c r="A69" s="40" t="s">
        <v>216</v>
      </c>
      <c r="B69" s="5" t="s">
        <v>286</v>
      </c>
      <c r="C69" s="12"/>
      <c r="D69" s="4">
        <v>37.74</v>
      </c>
      <c r="E69" s="4" t="e">
        <f>D69*100/#REF!</f>
        <v>#REF!</v>
      </c>
      <c r="F69" s="46">
        <f t="shared" si="1"/>
        <v>35.85</v>
      </c>
      <c r="G69" s="18"/>
      <c r="H69" s="40" t="s">
        <v>98</v>
      </c>
      <c r="I69" s="5" t="s">
        <v>99</v>
      </c>
      <c r="J69" s="13"/>
      <c r="K69" s="17">
        <v>58.34</v>
      </c>
      <c r="L69" s="17" t="e">
        <f>K69*100/#REF!</f>
        <v>#REF!</v>
      </c>
      <c r="M69" s="46">
        <f t="shared" si="0"/>
        <v>55.42</v>
      </c>
    </row>
    <row r="70" spans="1:13" ht="15" customHeight="1" x14ac:dyDescent="0.25">
      <c r="A70" s="40" t="s">
        <v>331</v>
      </c>
      <c r="B70" s="5" t="s">
        <v>332</v>
      </c>
      <c r="C70" s="12"/>
      <c r="D70" s="4">
        <v>326.08</v>
      </c>
      <c r="E70" s="4" t="e">
        <f>D70*100/#REF!</f>
        <v>#REF!</v>
      </c>
      <c r="F70" s="46">
        <f t="shared" si="1"/>
        <v>309.77999999999997</v>
      </c>
      <c r="G70" s="18"/>
      <c r="H70" s="40" t="s">
        <v>100</v>
      </c>
      <c r="I70" s="5" t="s">
        <v>101</v>
      </c>
      <c r="J70" s="13"/>
      <c r="K70" s="17">
        <v>88.37</v>
      </c>
      <c r="L70" s="17" t="e">
        <f>K70*100/#REF!</f>
        <v>#REF!</v>
      </c>
      <c r="M70" s="46">
        <f t="shared" si="0"/>
        <v>83.95</v>
      </c>
    </row>
    <row r="71" spans="1:13" ht="15" customHeight="1" x14ac:dyDescent="0.25">
      <c r="A71" s="40" t="s">
        <v>333</v>
      </c>
      <c r="B71" s="5" t="s">
        <v>334</v>
      </c>
      <c r="C71" s="12"/>
      <c r="D71" s="4">
        <v>22.84</v>
      </c>
      <c r="E71" s="4" t="e">
        <f>D71*100/#REF!</f>
        <v>#REF!</v>
      </c>
      <c r="F71" s="46">
        <f>ROUND(D71*0.95,2)-0.01</f>
        <v>21.689999999999998</v>
      </c>
      <c r="G71" s="18"/>
      <c r="H71" s="40" t="s">
        <v>102</v>
      </c>
      <c r="I71" s="5" t="s">
        <v>367</v>
      </c>
      <c r="J71" s="13"/>
      <c r="K71" s="17">
        <v>23.14</v>
      </c>
      <c r="L71" s="17" t="e">
        <f>K71*100/#REF!</f>
        <v>#REF!</v>
      </c>
      <c r="M71" s="46">
        <f t="shared" si="0"/>
        <v>21.98</v>
      </c>
    </row>
    <row r="72" spans="1:13" ht="15" customHeight="1" x14ac:dyDescent="0.25">
      <c r="A72" s="40" t="s">
        <v>335</v>
      </c>
      <c r="B72" s="5" t="s">
        <v>362</v>
      </c>
      <c r="C72" s="12"/>
      <c r="D72" s="4">
        <v>17.95</v>
      </c>
      <c r="E72" s="4" t="e">
        <f>D72*100/#REF!</f>
        <v>#REF!</v>
      </c>
      <c r="F72" s="46">
        <f t="shared" si="1"/>
        <v>17.05</v>
      </c>
      <c r="G72" s="18"/>
      <c r="H72" s="40" t="s">
        <v>103</v>
      </c>
      <c r="I72" s="5" t="s">
        <v>262</v>
      </c>
      <c r="J72" s="13"/>
      <c r="K72" s="17">
        <v>45.31</v>
      </c>
      <c r="L72" s="17" t="e">
        <f>K72*100/#REF!</f>
        <v>#REF!</v>
      </c>
      <c r="M72" s="46">
        <f t="shared" si="0"/>
        <v>43.04</v>
      </c>
    </row>
    <row r="73" spans="1:13" ht="15" customHeight="1" x14ac:dyDescent="0.25">
      <c r="A73" s="40" t="s">
        <v>336</v>
      </c>
      <c r="B73" s="5" t="s">
        <v>337</v>
      </c>
      <c r="C73" s="12"/>
      <c r="D73" s="4">
        <v>17.95</v>
      </c>
      <c r="E73" s="4" t="e">
        <f>D73*100/#REF!</f>
        <v>#REF!</v>
      </c>
      <c r="F73" s="46">
        <f t="shared" si="1"/>
        <v>17.05</v>
      </c>
      <c r="G73" s="18"/>
      <c r="H73" s="40" t="s">
        <v>341</v>
      </c>
      <c r="I73" s="5" t="s">
        <v>354</v>
      </c>
      <c r="J73" s="13"/>
      <c r="K73" s="17">
        <v>43.78</v>
      </c>
      <c r="L73" s="17" t="e">
        <f>K73*100/#REF!</f>
        <v>#REF!</v>
      </c>
      <c r="M73" s="46">
        <f t="shared" si="0"/>
        <v>41.59</v>
      </c>
    </row>
    <row r="74" spans="1:13" ht="15" customHeight="1" x14ac:dyDescent="0.25">
      <c r="A74" s="40" t="s">
        <v>338</v>
      </c>
      <c r="B74" s="5" t="s">
        <v>363</v>
      </c>
      <c r="C74" s="12"/>
      <c r="D74" s="4">
        <v>12.63</v>
      </c>
      <c r="E74" s="4" t="e">
        <f>D74*100/#REF!</f>
        <v>#REF!</v>
      </c>
      <c r="F74" s="46">
        <f>ROUND(D74*0.95,2)-0.01</f>
        <v>11.99</v>
      </c>
      <c r="G74" s="18"/>
      <c r="H74" s="40" t="s">
        <v>182</v>
      </c>
      <c r="I74" s="5" t="s">
        <v>312</v>
      </c>
      <c r="J74" s="13"/>
      <c r="K74" s="17">
        <v>41</v>
      </c>
      <c r="L74" s="17" t="e">
        <f>K74*100/#REF!</f>
        <v>#REF!</v>
      </c>
      <c r="M74" s="46">
        <f t="shared" ref="M74:M89" si="3">ROUND(K74*0.95,2)</f>
        <v>38.950000000000003</v>
      </c>
    </row>
    <row r="75" spans="1:13" ht="15" customHeight="1" x14ac:dyDescent="0.25">
      <c r="A75" s="40" t="s">
        <v>339</v>
      </c>
      <c r="B75" s="5" t="s">
        <v>340</v>
      </c>
      <c r="C75" s="12"/>
      <c r="D75" s="4">
        <v>12.62</v>
      </c>
      <c r="E75" s="4" t="e">
        <f>D75*100/#REF!</f>
        <v>#REF!</v>
      </c>
      <c r="F75" s="46">
        <f>ROUND(D75*0.95,2)-0.01</f>
        <v>11.98</v>
      </c>
      <c r="G75" s="18"/>
      <c r="H75" s="40" t="s">
        <v>104</v>
      </c>
      <c r="I75" s="5" t="s">
        <v>105</v>
      </c>
      <c r="J75" s="13"/>
      <c r="K75" s="17">
        <v>72.47</v>
      </c>
      <c r="L75" s="17" t="e">
        <f>K75*100/#REF!</f>
        <v>#REF!</v>
      </c>
      <c r="M75" s="46">
        <f t="shared" si="3"/>
        <v>68.849999999999994</v>
      </c>
    </row>
    <row r="76" spans="1:13" ht="15" customHeight="1" x14ac:dyDescent="0.25">
      <c r="A76" s="40" t="s">
        <v>217</v>
      </c>
      <c r="B76" s="5" t="s">
        <v>287</v>
      </c>
      <c r="C76" s="12"/>
      <c r="D76" s="4">
        <v>63.67</v>
      </c>
      <c r="E76" s="4" t="e">
        <f>D76*100/#REF!</f>
        <v>#REF!</v>
      </c>
      <c r="F76" s="46">
        <f>ROUND(D76*0.95,2)-0.01</f>
        <v>60.480000000000004</v>
      </c>
      <c r="G76" s="18"/>
      <c r="H76" s="40" t="s">
        <v>183</v>
      </c>
      <c r="I76" s="5" t="s">
        <v>292</v>
      </c>
      <c r="J76" s="13"/>
      <c r="K76" s="17">
        <v>65.569999999999993</v>
      </c>
      <c r="L76" s="17" t="e">
        <f>K76*100/#REF!</f>
        <v>#REF!</v>
      </c>
      <c r="M76" s="46">
        <f t="shared" si="3"/>
        <v>62.29</v>
      </c>
    </row>
    <row r="77" spans="1:13" ht="15" customHeight="1" x14ac:dyDescent="0.25">
      <c r="A77" s="40" t="s">
        <v>218</v>
      </c>
      <c r="B77" s="5" t="s">
        <v>219</v>
      </c>
      <c r="C77" s="12"/>
      <c r="D77" s="4">
        <v>102.3</v>
      </c>
      <c r="E77" s="4" t="e">
        <f>D77*100/#REF!</f>
        <v>#REF!</v>
      </c>
      <c r="F77" s="46">
        <f t="shared" ref="F77:F95" si="4">ROUND(D77*0.95,2)</f>
        <v>97.19</v>
      </c>
      <c r="G77" s="18"/>
      <c r="H77" s="40" t="s">
        <v>106</v>
      </c>
      <c r="I77" s="5" t="s">
        <v>123</v>
      </c>
      <c r="J77" s="13"/>
      <c r="K77" s="17">
        <v>86.01</v>
      </c>
      <c r="L77" s="17" t="e">
        <f>K77*100/#REF!</f>
        <v>#REF!</v>
      </c>
      <c r="M77" s="46">
        <f t="shared" si="3"/>
        <v>81.709999999999994</v>
      </c>
    </row>
    <row r="78" spans="1:13" ht="15" customHeight="1" x14ac:dyDescent="0.25">
      <c r="A78" s="40" t="s">
        <v>220</v>
      </c>
      <c r="B78" s="5" t="s">
        <v>221</v>
      </c>
      <c r="C78" s="12"/>
      <c r="D78" s="4">
        <v>53.86</v>
      </c>
      <c r="E78" s="4" t="e">
        <f>D78*100/#REF!</f>
        <v>#REF!</v>
      </c>
      <c r="F78" s="46">
        <f>ROUND(D78*0.95,2)-0.01</f>
        <v>51.160000000000004</v>
      </c>
      <c r="G78" s="18"/>
      <c r="H78" s="40" t="s">
        <v>184</v>
      </c>
      <c r="I78" s="5" t="s">
        <v>293</v>
      </c>
      <c r="J78" s="13"/>
      <c r="K78" s="17">
        <v>80.239999999999995</v>
      </c>
      <c r="L78" s="17" t="e">
        <f>K78*100/#REF!</f>
        <v>#REF!</v>
      </c>
      <c r="M78" s="46">
        <f t="shared" si="3"/>
        <v>76.23</v>
      </c>
    </row>
    <row r="79" spans="1:13" ht="15" customHeight="1" x14ac:dyDescent="0.25">
      <c r="A79" s="40" t="s">
        <v>222</v>
      </c>
      <c r="B79" s="5" t="s">
        <v>223</v>
      </c>
      <c r="C79" s="12"/>
      <c r="D79" s="4">
        <v>60.61</v>
      </c>
      <c r="E79" s="4" t="e">
        <f>D79*100/#REF!</f>
        <v>#REF!</v>
      </c>
      <c r="F79" s="46">
        <f t="shared" si="4"/>
        <v>57.58</v>
      </c>
      <c r="G79" s="18"/>
      <c r="H79" s="40" t="s">
        <v>107</v>
      </c>
      <c r="I79" s="5" t="s">
        <v>108</v>
      </c>
      <c r="J79" s="13"/>
      <c r="K79" s="17">
        <v>15.54</v>
      </c>
      <c r="L79" s="17" t="e">
        <f>K79*100/#REF!</f>
        <v>#REF!</v>
      </c>
      <c r="M79" s="46">
        <f t="shared" si="3"/>
        <v>14.76</v>
      </c>
    </row>
    <row r="80" spans="1:13" ht="15" customHeight="1" x14ac:dyDescent="0.25">
      <c r="A80" s="40" t="s">
        <v>224</v>
      </c>
      <c r="B80" s="5" t="s">
        <v>225</v>
      </c>
      <c r="C80" s="12"/>
      <c r="D80" s="4">
        <v>62.97</v>
      </c>
      <c r="E80" s="4" t="e">
        <f>D80*100/#REF!</f>
        <v>#REF!</v>
      </c>
      <c r="F80" s="46">
        <f t="shared" si="4"/>
        <v>59.82</v>
      </c>
      <c r="G80" s="18"/>
      <c r="H80" s="40" t="s">
        <v>109</v>
      </c>
      <c r="I80" s="5" t="s">
        <v>368</v>
      </c>
      <c r="J80" s="13"/>
      <c r="K80" s="17">
        <v>44.21</v>
      </c>
      <c r="L80" s="17" t="e">
        <f>K80*100/#REF!</f>
        <v>#REF!</v>
      </c>
      <c r="M80" s="46">
        <f t="shared" si="3"/>
        <v>42</v>
      </c>
    </row>
    <row r="81" spans="1:13" ht="15" customHeight="1" x14ac:dyDescent="0.25">
      <c r="A81" s="40" t="s">
        <v>226</v>
      </c>
      <c r="B81" s="5" t="s">
        <v>227</v>
      </c>
      <c r="C81" s="12"/>
      <c r="D81" s="4">
        <v>12.62</v>
      </c>
      <c r="E81" s="4" t="e">
        <f>D81*100/#REF!</f>
        <v>#REF!</v>
      </c>
      <c r="F81" s="46">
        <f>ROUND(D81*0.95,2)-0.01</f>
        <v>11.98</v>
      </c>
      <c r="G81" s="18"/>
      <c r="H81" s="40" t="s">
        <v>185</v>
      </c>
      <c r="I81" s="5" t="s">
        <v>369</v>
      </c>
      <c r="J81" s="13"/>
      <c r="K81" s="17">
        <v>41.25</v>
      </c>
      <c r="L81" s="17" t="e">
        <f>K81*100/#REF!</f>
        <v>#REF!</v>
      </c>
      <c r="M81" s="46">
        <f>ROUND(K81*0.95,2)-0.01</f>
        <v>39.18</v>
      </c>
    </row>
    <row r="82" spans="1:13" ht="15" customHeight="1" x14ac:dyDescent="0.25">
      <c r="A82" s="40" t="s">
        <v>141</v>
      </c>
      <c r="B82" s="5" t="s">
        <v>142</v>
      </c>
      <c r="C82" s="12"/>
      <c r="D82" s="4">
        <v>22.84</v>
      </c>
      <c r="E82" s="4" t="e">
        <f>D82*100/#REF!</f>
        <v>#REF!</v>
      </c>
      <c r="F82" s="46">
        <f>ROUND(D82*0.95,2)-0.01</f>
        <v>21.689999999999998</v>
      </c>
      <c r="G82" s="18"/>
      <c r="H82" s="40" t="s">
        <v>344</v>
      </c>
      <c r="I82" s="5" t="s">
        <v>364</v>
      </c>
      <c r="J82" s="13"/>
      <c r="K82" s="17">
        <v>64.05</v>
      </c>
      <c r="L82" s="17" t="e">
        <f>K82*100/#REF!</f>
        <v>#REF!</v>
      </c>
      <c r="M82" s="46">
        <f t="shared" si="3"/>
        <v>60.85</v>
      </c>
    </row>
    <row r="83" spans="1:13" ht="15" customHeight="1" x14ac:dyDescent="0.25">
      <c r="A83" s="40" t="s">
        <v>239</v>
      </c>
      <c r="B83" s="5" t="s">
        <v>288</v>
      </c>
      <c r="C83" s="12"/>
      <c r="D83" s="4">
        <v>27.53</v>
      </c>
      <c r="E83" s="4" t="e">
        <f>D83*100/#REF!</f>
        <v>#REF!</v>
      </c>
      <c r="F83" s="46">
        <f t="shared" si="4"/>
        <v>26.15</v>
      </c>
      <c r="G83" s="18"/>
      <c r="H83" s="40" t="s">
        <v>345</v>
      </c>
      <c r="I83" s="5" t="s">
        <v>356</v>
      </c>
      <c r="J83" s="13"/>
      <c r="K83" s="17">
        <v>163.03</v>
      </c>
      <c r="L83" s="17" t="e">
        <f>K83*100/#REF!</f>
        <v>#REF!</v>
      </c>
      <c r="M83" s="46">
        <f t="shared" si="3"/>
        <v>154.88</v>
      </c>
    </row>
    <row r="84" spans="1:13" ht="15" customHeight="1" x14ac:dyDescent="0.25">
      <c r="A84" s="40" t="s">
        <v>247</v>
      </c>
      <c r="B84" s="5" t="s">
        <v>289</v>
      </c>
      <c r="C84" s="12"/>
      <c r="D84" s="4">
        <v>63.69</v>
      </c>
      <c r="E84" s="4" t="e">
        <f>D84*100/#REF!</f>
        <v>#REF!</v>
      </c>
      <c r="F84" s="46">
        <f>ROUND(D84*0.95,2)-0.01</f>
        <v>60.5</v>
      </c>
      <c r="G84" s="18"/>
      <c r="H84" s="40" t="s">
        <v>346</v>
      </c>
      <c r="I84" s="5" t="s">
        <v>349</v>
      </c>
      <c r="J84" s="13"/>
      <c r="K84" s="17">
        <v>10.25</v>
      </c>
      <c r="L84" s="17" t="e">
        <f>K84*100/#REF!</f>
        <v>#REF!</v>
      </c>
      <c r="M84" s="46">
        <f>ROUND(K84*0.95,2)-0.01</f>
        <v>9.73</v>
      </c>
    </row>
    <row r="85" spans="1:13" ht="15" customHeight="1" x14ac:dyDescent="0.25">
      <c r="A85" s="40" t="s">
        <v>143</v>
      </c>
      <c r="B85" s="5" t="s">
        <v>144</v>
      </c>
      <c r="C85" s="12"/>
      <c r="D85" s="4">
        <v>17.95</v>
      </c>
      <c r="E85" s="4" t="e">
        <f>D85*100/#REF!</f>
        <v>#REF!</v>
      </c>
      <c r="F85" s="46">
        <f t="shared" si="4"/>
        <v>17.05</v>
      </c>
      <c r="G85" s="18"/>
      <c r="H85" s="40" t="s">
        <v>347</v>
      </c>
      <c r="I85" s="5" t="s">
        <v>350</v>
      </c>
      <c r="J85" s="13"/>
      <c r="K85" s="17">
        <v>10.62</v>
      </c>
      <c r="L85" s="17" t="e">
        <f>K85*100/#REF!</f>
        <v>#REF!</v>
      </c>
      <c r="M85" s="46">
        <f>ROUND(K85*0.95,2)-0.01</f>
        <v>10.08</v>
      </c>
    </row>
    <row r="86" spans="1:13" ht="15" customHeight="1" x14ac:dyDescent="0.25">
      <c r="A86" s="40" t="s">
        <v>145</v>
      </c>
      <c r="B86" s="5" t="s">
        <v>290</v>
      </c>
      <c r="C86" s="12"/>
      <c r="D86" s="4">
        <v>26.78</v>
      </c>
      <c r="E86" s="4" t="e">
        <f>D86*100/#REF!</f>
        <v>#REF!</v>
      </c>
      <c r="F86" s="46">
        <f t="shared" si="4"/>
        <v>25.44</v>
      </c>
      <c r="G86" s="18"/>
      <c r="H86" s="40" t="s">
        <v>348</v>
      </c>
      <c r="I86" s="38" t="s">
        <v>365</v>
      </c>
      <c r="J86" s="13"/>
      <c r="K86" s="17">
        <v>10.62</v>
      </c>
      <c r="L86" s="17" t="e">
        <f>K86*100/#REF!</f>
        <v>#REF!</v>
      </c>
      <c r="M86" s="46">
        <f>ROUND(K86*0.95,2)-0.01</f>
        <v>10.08</v>
      </c>
    </row>
    <row r="87" spans="1:13" ht="15" customHeight="1" x14ac:dyDescent="0.25">
      <c r="A87" s="40" t="s">
        <v>146</v>
      </c>
      <c r="B87" s="5" t="s">
        <v>147</v>
      </c>
      <c r="C87" s="12"/>
      <c r="D87" s="4">
        <v>7.85</v>
      </c>
      <c r="E87" s="4" t="e">
        <f>D87*100/#REF!</f>
        <v>#REF!</v>
      </c>
      <c r="F87" s="46">
        <f>ROUND(D87*0.95,2)-0.01</f>
        <v>7.45</v>
      </c>
      <c r="G87" s="18"/>
      <c r="H87" s="40" t="s">
        <v>240</v>
      </c>
      <c r="I87" s="5" t="s">
        <v>294</v>
      </c>
      <c r="J87" s="13"/>
      <c r="K87" s="17">
        <v>21</v>
      </c>
      <c r="L87" s="17" t="e">
        <f>K87*100/#REF!</f>
        <v>#REF!</v>
      </c>
      <c r="M87" s="46">
        <f t="shared" si="3"/>
        <v>19.95</v>
      </c>
    </row>
    <row r="88" spans="1:13" ht="15" customHeight="1" x14ac:dyDescent="0.25">
      <c r="A88" s="40" t="s">
        <v>148</v>
      </c>
      <c r="B88" s="5" t="s">
        <v>149</v>
      </c>
      <c r="C88" s="12"/>
      <c r="D88" s="4">
        <v>24.42</v>
      </c>
      <c r="E88" s="4" t="e">
        <f>D88*100/#REF!</f>
        <v>#REF!</v>
      </c>
      <c r="F88" s="46">
        <f t="shared" si="4"/>
        <v>23.2</v>
      </c>
      <c r="G88" s="18"/>
      <c r="H88" s="40" t="s">
        <v>241</v>
      </c>
      <c r="I88" s="5" t="s">
        <v>295</v>
      </c>
      <c r="J88" s="13"/>
      <c r="K88" s="17">
        <v>8.93</v>
      </c>
      <c r="L88" s="17" t="e">
        <f>K88*100/#REF!</f>
        <v>#REF!</v>
      </c>
      <c r="M88" s="46">
        <f t="shared" si="3"/>
        <v>8.48</v>
      </c>
    </row>
    <row r="89" spans="1:13" ht="15" customHeight="1" x14ac:dyDescent="0.25">
      <c r="A89" s="40" t="s">
        <v>150</v>
      </c>
      <c r="B89" s="5" t="s">
        <v>151</v>
      </c>
      <c r="C89" s="12"/>
      <c r="D89" s="4">
        <v>33.869999999999997</v>
      </c>
      <c r="E89" s="4" t="e">
        <f>D89*100/#REF!</f>
        <v>#REF!</v>
      </c>
      <c r="F89" s="46">
        <f>ROUND(D89*0.95,2)-0.01</f>
        <v>32.17</v>
      </c>
      <c r="G89" s="18"/>
      <c r="H89" s="40" t="s">
        <v>244</v>
      </c>
      <c r="I89" s="5" t="s">
        <v>296</v>
      </c>
      <c r="J89" s="13"/>
      <c r="K89" s="17">
        <v>14.38</v>
      </c>
      <c r="L89" s="21" t="e">
        <f>K89*100/#REF!</f>
        <v>#REF!</v>
      </c>
      <c r="M89" s="46">
        <f t="shared" si="3"/>
        <v>13.66</v>
      </c>
    </row>
    <row r="90" spans="1:13" ht="15" customHeight="1" x14ac:dyDescent="0.25">
      <c r="A90" s="40" t="s">
        <v>152</v>
      </c>
      <c r="B90" s="5" t="s">
        <v>153</v>
      </c>
      <c r="C90" s="12"/>
      <c r="D90" s="4">
        <v>40.119999999999997</v>
      </c>
      <c r="E90" s="4" t="e">
        <f>D90*100/#REF!</f>
        <v>#REF!</v>
      </c>
      <c r="F90" s="46">
        <f t="shared" si="4"/>
        <v>38.11</v>
      </c>
      <c r="G90" s="18"/>
      <c r="H90" s="40" t="s">
        <v>245</v>
      </c>
      <c r="I90" s="5" t="s">
        <v>246</v>
      </c>
      <c r="J90" s="13"/>
      <c r="K90" s="17">
        <v>80.09</v>
      </c>
      <c r="L90" s="21" t="e">
        <f>K90*100/#REF!</f>
        <v>#REF!</v>
      </c>
      <c r="M90" s="46">
        <f>ROUND(K90*0.95,2)-0.01</f>
        <v>76.08</v>
      </c>
    </row>
    <row r="91" spans="1:13" ht="15" customHeight="1" x14ac:dyDescent="0.25">
      <c r="A91" s="40" t="s">
        <v>154</v>
      </c>
      <c r="B91" s="5" t="s">
        <v>155</v>
      </c>
      <c r="C91" s="12"/>
      <c r="D91" s="4">
        <v>10.63</v>
      </c>
      <c r="E91" s="4" t="e">
        <f>D91*100/#REF!</f>
        <v>#REF!</v>
      </c>
      <c r="F91" s="46">
        <f>ROUND(D91*0.95,2)-0.01</f>
        <v>10.09</v>
      </c>
      <c r="G91" s="18"/>
      <c r="H91" s="40" t="s">
        <v>243</v>
      </c>
      <c r="I91" s="5" t="s">
        <v>242</v>
      </c>
      <c r="J91" s="13"/>
      <c r="K91" s="17">
        <v>38.58</v>
      </c>
      <c r="L91" s="17" t="e">
        <f>K91*100/#REF!</f>
        <v>#REF!</v>
      </c>
      <c r="M91" s="46">
        <f>ROUND(K91*0.95,2)</f>
        <v>36.65</v>
      </c>
    </row>
    <row r="92" spans="1:13" ht="15" customHeight="1" x14ac:dyDescent="0.25">
      <c r="A92" s="40" t="s">
        <v>156</v>
      </c>
      <c r="B92" s="5" t="s">
        <v>157</v>
      </c>
      <c r="C92" s="12"/>
      <c r="D92" s="4">
        <v>14.18</v>
      </c>
      <c r="E92" s="4" t="e">
        <f>D92*100/#REF!</f>
        <v>#REF!</v>
      </c>
      <c r="F92" s="46">
        <f t="shared" si="4"/>
        <v>13.47</v>
      </c>
      <c r="G92" s="18"/>
      <c r="H92" s="40" t="s">
        <v>110</v>
      </c>
      <c r="I92" s="5" t="s">
        <v>111</v>
      </c>
      <c r="J92" s="13"/>
      <c r="K92" s="17">
        <v>7.2</v>
      </c>
      <c r="L92" s="17" t="e">
        <f>K92*100/#REF!</f>
        <v>#REF!</v>
      </c>
      <c r="M92" s="41" t="s">
        <v>351</v>
      </c>
    </row>
    <row r="93" spans="1:13" ht="15" customHeight="1" x14ac:dyDescent="0.25">
      <c r="A93" s="40" t="s">
        <v>158</v>
      </c>
      <c r="B93" s="5" t="s">
        <v>258</v>
      </c>
      <c r="C93" s="12"/>
      <c r="D93" s="4">
        <v>29.13</v>
      </c>
      <c r="E93" s="4" t="e">
        <f>D93*100/#REF!</f>
        <v>#REF!</v>
      </c>
      <c r="F93" s="46">
        <f t="shared" si="4"/>
        <v>27.67</v>
      </c>
      <c r="G93" s="18"/>
      <c r="H93" s="40" t="s">
        <v>342</v>
      </c>
      <c r="I93" s="5" t="s">
        <v>343</v>
      </c>
      <c r="J93" s="19"/>
      <c r="K93" s="17">
        <v>7.2</v>
      </c>
      <c r="L93" s="17" t="e">
        <f>K93*100/#REF!</f>
        <v>#REF!</v>
      </c>
      <c r="M93" s="41" t="s">
        <v>351</v>
      </c>
    </row>
    <row r="94" spans="1:13" ht="15" customHeight="1" x14ac:dyDescent="0.25">
      <c r="A94" s="40" t="s">
        <v>159</v>
      </c>
      <c r="B94" s="5" t="s">
        <v>259</v>
      </c>
      <c r="C94" s="12"/>
      <c r="D94" s="4">
        <v>28.76</v>
      </c>
      <c r="E94" s="4" t="e">
        <f>D94*100/#REF!</f>
        <v>#REF!</v>
      </c>
      <c r="F94" s="46">
        <f t="shared" si="4"/>
        <v>27.32</v>
      </c>
      <c r="G94" s="18"/>
      <c r="H94" s="40" t="s">
        <v>186</v>
      </c>
      <c r="I94" s="5" t="s">
        <v>297</v>
      </c>
      <c r="J94" s="19"/>
      <c r="K94" s="17">
        <v>7.2</v>
      </c>
      <c r="L94" s="17" t="e">
        <f>K94*100/#REF!</f>
        <v>#REF!</v>
      </c>
      <c r="M94" s="41" t="s">
        <v>351</v>
      </c>
    </row>
    <row r="95" spans="1:13" ht="15" customHeight="1" x14ac:dyDescent="0.25">
      <c r="A95" s="40" t="s">
        <v>160</v>
      </c>
      <c r="B95" s="5" t="s">
        <v>161</v>
      </c>
      <c r="C95" s="12"/>
      <c r="D95" s="4">
        <v>27.55</v>
      </c>
      <c r="E95" s="4" t="e">
        <f>D95*100/#REF!</f>
        <v>#REF!</v>
      </c>
      <c r="F95" s="46">
        <f t="shared" si="4"/>
        <v>26.17</v>
      </c>
      <c r="G95" s="18"/>
      <c r="H95" s="40" t="s">
        <v>112</v>
      </c>
      <c r="I95" s="5" t="s">
        <v>300</v>
      </c>
      <c r="J95" s="19"/>
      <c r="K95" s="17">
        <v>17.29</v>
      </c>
      <c r="L95" s="17" t="e">
        <f>K95*100/#REF!</f>
        <v>#REF!</v>
      </c>
      <c r="M95" s="42">
        <f>K95</f>
        <v>17.29</v>
      </c>
    </row>
    <row r="96" spans="1:13" ht="15" customHeight="1" x14ac:dyDescent="0.25">
      <c r="A96" s="40" t="s">
        <v>162</v>
      </c>
      <c r="B96" s="5" t="s">
        <v>163</v>
      </c>
      <c r="C96" s="12"/>
      <c r="D96" s="4">
        <v>14.55</v>
      </c>
      <c r="E96" s="4" t="e">
        <f>D96*100/#REF!</f>
        <v>#REF!</v>
      </c>
      <c r="F96" s="46">
        <f>ROUND(D96*0.95,2)</f>
        <v>13.82</v>
      </c>
      <c r="G96" s="18"/>
    </row>
    <row r="97" spans="1:13" ht="22.5" customHeight="1" x14ac:dyDescent="0.25"/>
    <row r="98" spans="1:13" s="16" customFormat="1" ht="11.4" x14ac:dyDescent="0.25">
      <c r="A98" s="48" t="s">
        <v>301</v>
      </c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</row>
    <row r="99" spans="1:13" s="16" customFormat="1" ht="11.4" x14ac:dyDescent="0.25">
      <c r="A99" s="48" t="s">
        <v>302</v>
      </c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</row>
    <row r="100" spans="1:13" s="16" customFormat="1" ht="6" customHeight="1" x14ac:dyDescent="0.25">
      <c r="A100" s="48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</row>
    <row r="101" spans="1:13" s="16" customFormat="1" ht="11.4" x14ac:dyDescent="0.25">
      <c r="A101" s="48" t="s">
        <v>304</v>
      </c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</row>
    <row r="102" spans="1:13" s="16" customFormat="1" ht="11.4" x14ac:dyDescent="0.25">
      <c r="A102" s="48" t="s">
        <v>305</v>
      </c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</row>
    <row r="103" spans="1:13" s="16" customFormat="1" ht="11.4" x14ac:dyDescent="0.25">
      <c r="A103" s="48" t="s">
        <v>303</v>
      </c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</row>
    <row r="104" spans="1:13" s="16" customFormat="1" ht="11.4" x14ac:dyDescent="0.25">
      <c r="A104" s="48" t="s">
        <v>306</v>
      </c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</row>
    <row r="105" spans="1:13" s="16" customFormat="1" ht="11.4" x14ac:dyDescent="0.25">
      <c r="A105" s="48" t="s">
        <v>228</v>
      </c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</row>
    <row r="106" spans="1:13" s="16" customFormat="1" ht="11.4" x14ac:dyDescent="0.25">
      <c r="A106" s="47" t="s">
        <v>319</v>
      </c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</row>
    <row r="107" spans="1:13" s="16" customFormat="1" ht="6" customHeight="1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</row>
    <row r="108" spans="1:13" s="16" customFormat="1" ht="11.4" x14ac:dyDescent="0.25">
      <c r="A108" s="48" t="s">
        <v>229</v>
      </c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</row>
    <row r="109" spans="1:13" ht="15.9" customHeight="1" x14ac:dyDescent="0.25">
      <c r="A109" s="1"/>
      <c r="D109" s="1"/>
      <c r="E109" s="1"/>
      <c r="F109" s="1"/>
      <c r="G109" s="1"/>
    </row>
    <row r="110" spans="1:13" ht="15.9" customHeight="1" x14ac:dyDescent="0.25">
      <c r="A110" s="1"/>
      <c r="D110" s="1"/>
      <c r="E110" s="1"/>
      <c r="F110" s="1"/>
      <c r="G110" s="1"/>
    </row>
    <row r="111" spans="1:13" ht="15.9" customHeight="1" x14ac:dyDescent="0.25">
      <c r="A111" s="1"/>
      <c r="D111" s="1"/>
      <c r="E111" s="1"/>
      <c r="F111" s="1"/>
      <c r="G111" s="1"/>
    </row>
    <row r="112" spans="1:13" ht="15.9" customHeight="1" x14ac:dyDescent="0.25">
      <c r="A112" s="1"/>
      <c r="D112" s="1"/>
      <c r="E112" s="1"/>
      <c r="F112" s="1"/>
      <c r="G112" s="1"/>
    </row>
    <row r="113" s="1" customFormat="1" ht="15.9" customHeight="1" x14ac:dyDescent="0.25"/>
    <row r="114" s="1" customFormat="1" ht="15.9" customHeight="1" x14ac:dyDescent="0.25"/>
    <row r="115" s="1" customFormat="1" ht="24.75" customHeight="1" x14ac:dyDescent="0.25"/>
    <row r="116" s="1" customFormat="1" ht="15.9" customHeight="1" x14ac:dyDescent="0.25"/>
    <row r="117" s="1" customFormat="1" ht="15.9" customHeight="1" x14ac:dyDescent="0.25"/>
    <row r="118" s="1" customFormat="1" ht="15.9" customHeight="1" x14ac:dyDescent="0.25"/>
    <row r="119" s="1" customFormat="1" ht="15.9" customHeight="1" x14ac:dyDescent="0.25"/>
    <row r="120" s="1" customFormat="1" ht="15.9" customHeight="1" x14ac:dyDescent="0.25"/>
    <row r="121" s="1" customFormat="1" ht="15.9" customHeight="1" x14ac:dyDescent="0.25"/>
    <row r="122" s="1" customFormat="1" ht="15.9" customHeight="1" x14ac:dyDescent="0.25"/>
    <row r="123" s="1" customFormat="1" ht="15.9" customHeight="1" x14ac:dyDescent="0.25"/>
    <row r="124" s="1" customFormat="1" ht="15.9" customHeight="1" x14ac:dyDescent="0.25"/>
    <row r="125" s="1" customFormat="1" ht="15.9" customHeight="1" x14ac:dyDescent="0.25"/>
    <row r="126" s="1" customFormat="1" ht="15.9" customHeight="1" x14ac:dyDescent="0.25"/>
    <row r="127" s="1" customFormat="1" ht="15.9" customHeight="1" x14ac:dyDescent="0.25"/>
    <row r="128" s="1" customFormat="1" ht="15.9" customHeight="1" x14ac:dyDescent="0.25"/>
    <row r="129" s="1" customFormat="1" ht="15.9" customHeight="1" x14ac:dyDescent="0.25"/>
    <row r="130" s="1" customFormat="1" ht="15.9" customHeight="1" x14ac:dyDescent="0.25"/>
    <row r="131" s="1" customFormat="1" ht="15.9" customHeight="1" x14ac:dyDescent="0.25"/>
    <row r="132" s="1" customFormat="1" ht="15.9" customHeight="1" x14ac:dyDescent="0.25"/>
    <row r="133" s="1" customFormat="1" ht="15.9" customHeight="1" x14ac:dyDescent="0.25"/>
    <row r="134" s="1" customFormat="1" ht="15.9" customHeight="1" x14ac:dyDescent="0.25"/>
    <row r="135" s="1" customFormat="1" ht="15.9" customHeight="1" x14ac:dyDescent="0.25"/>
    <row r="136" s="1" customFormat="1" ht="15.9" customHeight="1" x14ac:dyDescent="0.25"/>
    <row r="137" s="1" customFormat="1" ht="15.9" customHeight="1" x14ac:dyDescent="0.25"/>
    <row r="138" s="1" customFormat="1" ht="15.9" customHeight="1" x14ac:dyDescent="0.25"/>
  </sheetData>
  <mergeCells count="15">
    <mergeCell ref="A1:M1"/>
    <mergeCell ref="A99:M99"/>
    <mergeCell ref="A2:M2"/>
    <mergeCell ref="A3:M3"/>
    <mergeCell ref="A4:M4"/>
    <mergeCell ref="A98:M98"/>
    <mergeCell ref="A106:M106"/>
    <mergeCell ref="A107:M107"/>
    <mergeCell ref="A108:M108"/>
    <mergeCell ref="A100:M100"/>
    <mergeCell ref="A101:M101"/>
    <mergeCell ref="A102:M102"/>
    <mergeCell ref="A103:M103"/>
    <mergeCell ref="A104:M104"/>
    <mergeCell ref="A105:M105"/>
  </mergeCells>
  <phoneticPr fontId="0" type="noConversion"/>
  <printOptions horizontalCentered="1"/>
  <pageMargins left="0.39370078740157483" right="0.39370078740157483" top="0.39370078740157483" bottom="0.39370078740157483" header="0.19685039370078741" footer="0.19685039370078741"/>
  <pageSetup paperSize="9" scale="84" fitToHeight="2" orientation="portrait" r:id="rId1"/>
  <headerFooter>
    <oddFooter>&amp;R&amp;"Arial,Fett"&amp;9Seite &amp;P von 2</oddFooter>
  </headerFooter>
  <rowBreaks count="1" manualBreakCount="1">
    <brk id="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LB ab 01.02.26</vt:lpstr>
      <vt:lpstr>'LB ab 01.02.26'!Drucktitel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****</dc:creator>
  <cp:keywords/>
  <dc:description/>
  <cp:lastModifiedBy>Juliane Kukel</cp:lastModifiedBy>
  <cp:lastPrinted>2026-02-05T14:38:11Z</cp:lastPrinted>
  <dcterms:created xsi:type="dcterms:W3CDTF">1999-01-09T09:48:02Z</dcterms:created>
  <dcterms:modified xsi:type="dcterms:W3CDTF">2026-02-05T14:39:52Z</dcterms:modified>
</cp:coreProperties>
</file>